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fileSharing readOnlyRecommended="1"/>
  <workbookPr defaultThemeVersion="166925"/>
  <mc:AlternateContent xmlns:mc="http://schemas.openxmlformats.org/markup-compatibility/2006">
    <mc:Choice Requires="x15">
      <x15ac:absPath xmlns:x15ac="http://schemas.microsoft.com/office/spreadsheetml/2010/11/ac" url="/Users/diane/Desktop/"/>
    </mc:Choice>
  </mc:AlternateContent>
  <xr:revisionPtr revIDLastSave="0" documentId="8_{0F855020-708C-5947-A81C-811A5AFDD5BF}" xr6:coauthVersionLast="45" xr6:coauthVersionMax="45" xr10:uidLastSave="{00000000-0000-0000-0000-000000000000}"/>
  <bookViews>
    <workbookView xWindow="7360" yWindow="1140" windowWidth="38400" windowHeight="20060" xr2:uid="{00000000-000D-0000-FFFF-FFFF00000000}"/>
  </bookViews>
  <sheets>
    <sheet name="Computer-jaws commands" sheetId="1" r:id="rId1"/>
    <sheet name="brailleNemeth" sheetId="2" r:id="rId2"/>
    <sheet name="Duxbury" sheetId="3" r:id="rId3"/>
    <sheet name="Focus display " sheetId="4" r:id="rId4"/>
    <sheet name="Gmaildrive" sheetId="5" r:id="rId5"/>
    <sheet name="Outlook email" sheetId="6" r:id="rId6"/>
    <sheet name="Google Docs" sheetId="7" r:id="rId7"/>
    <sheet name="Canvasgoogle or other school pl" sheetId="8" r:id="rId8"/>
    <sheet name="video chat tandem" sheetId="9" r:id="rId9"/>
    <sheet name="powerpoint" sheetId="10" r:id="rId10"/>
    <sheet name="Word" sheetId="11" r:id="rId11"/>
    <sheet name="Excel" sheetId="12" r:id="rId12"/>
    <sheet name="Google Meet"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5" i="12" l="1"/>
  <c r="A116" i="12"/>
  <c r="A114" i="12"/>
  <c r="A71" i="12"/>
  <c r="A69" i="12"/>
  <c r="A663" i="11"/>
  <c r="A653" i="11"/>
  <c r="A639" i="11"/>
  <c r="A627" i="11"/>
  <c r="A614" i="11"/>
  <c r="A598" i="11"/>
  <c r="A583" i="11"/>
  <c r="A581" i="11"/>
  <c r="A565" i="11"/>
  <c r="A545" i="11"/>
  <c r="A534" i="11"/>
  <c r="A525" i="11"/>
  <c r="A518" i="11"/>
  <c r="A512" i="11"/>
  <c r="A505" i="11"/>
  <c r="A489" i="11"/>
  <c r="A476" i="11"/>
  <c r="A468" i="11"/>
  <c r="A460" i="11"/>
  <c r="A442" i="11"/>
  <c r="A431" i="11"/>
  <c r="A425" i="11"/>
  <c r="A412" i="11"/>
  <c r="A406" i="11"/>
  <c r="A392" i="11"/>
  <c r="A366" i="11"/>
  <c r="A353" i="11"/>
  <c r="A326" i="11"/>
  <c r="A322" i="11"/>
  <c r="A315" i="11"/>
  <c r="A293" i="11"/>
  <c r="A278" i="11"/>
  <c r="A267" i="11"/>
  <c r="A258" i="11"/>
  <c r="A249" i="11"/>
  <c r="A239" i="11"/>
  <c r="A232" i="11"/>
  <c r="A222" i="11"/>
  <c r="A205" i="11"/>
  <c r="A198" i="11"/>
  <c r="A186" i="11"/>
  <c r="A176" i="11"/>
  <c r="A153" i="11"/>
  <c r="A151" i="11"/>
  <c r="A127" i="11"/>
  <c r="A116" i="11"/>
  <c r="A114" i="11"/>
  <c r="A95" i="11"/>
  <c r="A69" i="11"/>
  <c r="A62" i="11"/>
  <c r="A49" i="11"/>
  <c r="A33" i="11"/>
  <c r="A161" i="10"/>
  <c r="A103" i="10"/>
  <c r="A54" i="10"/>
  <c r="A47" i="10"/>
  <c r="A29" i="10"/>
  <c r="A19" i="10"/>
  <c r="D34" i="9"/>
  <c r="D14" i="9"/>
  <c r="D119" i="5"/>
  <c r="C119" i="5"/>
  <c r="C155" i="3"/>
  <c r="B155" i="3"/>
  <c r="S67" i="2"/>
  <c r="S56" i="2"/>
  <c r="M72" i="2" s="1"/>
  <c r="S34" i="2"/>
  <c r="Y25" i="2"/>
  <c r="M21" i="2"/>
  <c r="G27" i="2" s="1"/>
  <c r="A30" i="2" s="1"/>
  <c r="Y10" i="2"/>
  <c r="S26" i="2" s="1"/>
  <c r="M34" i="2" s="1"/>
  <c r="M44" i="2"/>
</calcChain>
</file>

<file path=xl/sharedStrings.xml><?xml version="1.0" encoding="utf-8"?>
<sst xmlns="http://schemas.openxmlformats.org/spreadsheetml/2006/main" count="4993" uniqueCount="3363">
  <si>
    <t>knows</t>
  </si>
  <si>
    <t>prompts</t>
  </si>
  <si>
    <t>Navigation Quick Keys for HTML</t>
  </si>
  <si>
    <t>Description</t>
  </si>
  <si>
    <t>Quick Key</t>
  </si>
  <si>
    <t>Anchor</t>
  </si>
  <si>
    <t>A</t>
  </si>
  <si>
    <t>Button</t>
  </si>
  <si>
    <t>B</t>
  </si>
  <si>
    <t>Combo Box</t>
  </si>
  <si>
    <t>C</t>
  </si>
  <si>
    <t>Different Type Element</t>
  </si>
  <si>
    <t>D</t>
  </si>
  <si>
    <t>Edit Box</t>
  </si>
  <si>
    <t>E</t>
  </si>
  <si>
    <t>Form Control</t>
  </si>
  <si>
    <t>F</t>
  </si>
  <si>
    <t>Graphic</t>
  </si>
  <si>
    <t>G</t>
  </si>
  <si>
    <t>Heading</t>
  </si>
  <si>
    <t>H</t>
  </si>
  <si>
    <t>Item in a List</t>
  </si>
  <si>
    <t>I</t>
  </si>
  <si>
    <t>Jump to Line</t>
  </si>
  <si>
    <t>J</t>
  </si>
  <si>
    <t>Return to Previous Line</t>
  </si>
  <si>
    <t>SHIFT+J</t>
  </si>
  <si>
    <t>Jump to Cell (Within Table)</t>
  </si>
  <si>
    <t>CTRL+WINDOWS Key+J</t>
  </si>
  <si>
    <t>Return to Previous Table Cell</t>
  </si>
  <si>
    <t xml:space="preserve">CTRL+SHIFT+WINDOWS Key+J </t>
  </si>
  <si>
    <t>PlaceMarker</t>
  </si>
  <si>
    <t>K</t>
  </si>
  <si>
    <t>Temporary PlaceMarker</t>
  </si>
  <si>
    <t>CTRL+WINDOWS Key+K</t>
  </si>
  <si>
    <t>List</t>
  </si>
  <si>
    <t>L</t>
  </si>
  <si>
    <t>Frame</t>
  </si>
  <si>
    <t>M</t>
  </si>
  <si>
    <t>Non Link Text</t>
  </si>
  <si>
    <t>N</t>
  </si>
  <si>
    <t>Object Tag</t>
  </si>
  <si>
    <t>O</t>
  </si>
  <si>
    <t>Paragraph</t>
  </si>
  <si>
    <t>P</t>
  </si>
  <si>
    <t>Block Quote</t>
  </si>
  <si>
    <t>Q</t>
  </si>
  <si>
    <t>Radio Button</t>
  </si>
  <si>
    <t>R</t>
  </si>
  <si>
    <t>Same Type Element</t>
  </si>
  <si>
    <t>S</t>
  </si>
  <si>
    <t>Table</t>
  </si>
  <si>
    <t>T</t>
  </si>
  <si>
    <t>Unvisited Link</t>
  </si>
  <si>
    <t>U</t>
  </si>
  <si>
    <t>Visited Link</t>
  </si>
  <si>
    <t>V</t>
  </si>
  <si>
    <t>Word from List</t>
  </si>
  <si>
    <t>W</t>
  </si>
  <si>
    <t>Check Box</t>
  </si>
  <si>
    <t>X</t>
  </si>
  <si>
    <t>Span</t>
  </si>
  <si>
    <t>Y</t>
  </si>
  <si>
    <t>Division</t>
  </si>
  <si>
    <t>Z</t>
  </si>
  <si>
    <t>Heading at Level</t>
  </si>
  <si>
    <t>1 through 6</t>
  </si>
  <si>
    <t>Step Past Element</t>
  </si>
  <si>
    <t>SHIFT+PERIOD</t>
  </si>
  <si>
    <t>Step Before Element</t>
  </si>
  <si>
    <t>SHIFT+COMMA</t>
  </si>
  <si>
    <t>Tandem</t>
  </si>
  <si>
    <t>Command</t>
  </si>
  <si>
    <t>Toggle Target and Controller Desktop Tandem Session (Controller User)</t>
  </si>
  <si>
    <t>INSERT+ALT+TAB</t>
  </si>
  <si>
    <t>Terminate JAWS Tandem Session (Controller or Target User)</t>
  </si>
  <si>
    <t>INSERT+ALT+T</t>
  </si>
  <si>
    <t>Pause Video (Controller User)</t>
  </si>
  <si>
    <t>INSERT+CTRL+SHIFT+V</t>
  </si>
  <si>
    <t>General Commands for HTML</t>
  </si>
  <si>
    <t>Move to Next Clickable Element</t>
  </si>
  <si>
    <t>SLASH</t>
  </si>
  <si>
    <t>Move to Previous Clickable Element</t>
  </si>
  <si>
    <t>SHIFT+SLASH</t>
  </si>
  <si>
    <t>Select Clickable Element</t>
  </si>
  <si>
    <t>INSERT+CTRL+SLASH</t>
  </si>
  <si>
    <t>Move to Next Landmark (formerly next Mouse Over Element)</t>
  </si>
  <si>
    <t>SEMICOLON</t>
  </si>
  <si>
    <t>Move to Prior Landmark (formerly next Mouse Over Element)</t>
  </si>
  <si>
    <t>SHIFT+SEMICOLON</t>
  </si>
  <si>
    <t>Select Landmark (formerly Mouse Over Element)</t>
  </si>
  <si>
    <t>INSERT+CTRL+SEMICOLON</t>
  </si>
  <si>
    <t>Back a Page</t>
  </si>
  <si>
    <t>ALT+LEFT ARROW or BACKSPACE</t>
  </si>
  <si>
    <t>Forward a Page</t>
  </si>
  <si>
    <t>ALT+RIGHT ARROW</t>
  </si>
  <si>
    <t>Go to Home Page</t>
  </si>
  <si>
    <t>ALT+HOME</t>
  </si>
  <si>
    <t>Refresh Page and Cache</t>
  </si>
  <si>
    <t>CTRL+F5</t>
  </si>
  <si>
    <t>Stop Downloading Page</t>
  </si>
  <si>
    <t>ESC</t>
  </si>
  <si>
    <t>Turn Full Screen Mode On/Off</t>
  </si>
  <si>
    <t>F11</t>
  </si>
  <si>
    <t>Zoom In</t>
  </si>
  <si>
    <t>CTRL+PLUS or CTRL+MOUSE WHEEL UP</t>
  </si>
  <si>
    <t>Zoom Out</t>
  </si>
  <si>
    <t>CTRL+MINUS or CTRL+MOUSE WHEEL DOWN</t>
  </si>
  <si>
    <t>Zoom to 100%</t>
  </si>
  <si>
    <t>CTRL+0</t>
  </si>
  <si>
    <t>Open Favorites</t>
  </si>
  <si>
    <t>CTRL+I or ALT+A</t>
  </si>
  <si>
    <t>Organize Favorites</t>
  </si>
  <si>
    <t>CTRL+B</t>
  </si>
  <si>
    <t>Add Current Page to Favorites</t>
  </si>
  <si>
    <t>CTRL+D</t>
  </si>
  <si>
    <t>Move to Address Bar</t>
  </si>
  <si>
    <t>ALT+D</t>
  </si>
  <si>
    <t>Read Address Bar</t>
  </si>
  <si>
    <t>INSERT+A</t>
  </si>
  <si>
    <t>List of Previously Typed Addresses</t>
  </si>
  <si>
    <t>F4</t>
  </si>
  <si>
    <t>Move JAWS Cursor to Address Bar</t>
  </si>
  <si>
    <t>INSERT+A twice quickly</t>
  </si>
  <si>
    <t>Virtual HTML Features</t>
  </si>
  <si>
    <t>INSERT+F3</t>
  </si>
  <si>
    <t>Activate Mouse Over</t>
  </si>
  <si>
    <t>INSERT+CTRL+ENTER</t>
  </si>
  <si>
    <t>Select Mouse Over Element</t>
  </si>
  <si>
    <t>INSERT+WINDOWS Key+SEMICOLON</t>
  </si>
  <si>
    <t>View Basic Element Information</t>
  </si>
  <si>
    <t>INSERT+SHIFT+F1</t>
  </si>
  <si>
    <t>View Advanced Element Information</t>
  </si>
  <si>
    <t>INSERT+CTRL+SHIFT+F1</t>
  </si>
  <si>
    <t>Tabbed Browsing Commands for Internet Explorer</t>
  </si>
  <si>
    <t>Open a New Tab</t>
  </si>
  <si>
    <t>CTRL+T</t>
  </si>
  <si>
    <t>Open a New Tab from the Address Bar</t>
  </si>
  <si>
    <t>ALT+ENTER (on the address bar)</t>
  </si>
  <si>
    <t>View List of Open Tabs</t>
  </si>
  <si>
    <t>CTRL+SHIFT+Q</t>
  </si>
  <si>
    <t>Toggle Quick Tabs (Thumbnail View)</t>
  </si>
  <si>
    <t>CTRL+Q</t>
  </si>
  <si>
    <t>Switch to the Next Tab</t>
  </si>
  <si>
    <t>CTRL+TAB</t>
  </si>
  <si>
    <t>Switch to the Previous Tab</t>
  </si>
  <si>
    <t>CTRL+SHIFT+TAB</t>
  </si>
  <si>
    <t>Switch to a Specific Tab Number</t>
  </si>
  <si>
    <t>CTRL+n, where n is a digit from 1 to 8</t>
  </si>
  <si>
    <t>Switch to Last Tab</t>
  </si>
  <si>
    <t>CTRL+9</t>
  </si>
  <si>
    <t>Close Current Tab</t>
  </si>
  <si>
    <t>CTRL+F4 or CTRL+W</t>
  </si>
  <si>
    <t>Close All Tabs</t>
  </si>
  <si>
    <t>ALT+F4</t>
  </si>
  <si>
    <t>Close Other Tabs</t>
  </si>
  <si>
    <t>CTRL+ALT+F4</t>
  </si>
  <si>
    <t>Open Links in a New Tab in the Background</t>
  </si>
  <si>
    <t>CTRL+ENTER</t>
  </si>
  <si>
    <t>Open Links in a New Tab in the Foreground</t>
  </si>
  <si>
    <t>CTRL+SHIFT+ENTER</t>
  </si>
  <si>
    <t>Tabbed Browsing Commands for Mozilla Firefox</t>
  </si>
  <si>
    <t>know which browser to use per app</t>
  </si>
  <si>
    <t>Close Tab</t>
  </si>
  <si>
    <t>Close Window</t>
  </si>
  <si>
    <t>ALT+F4 or CTRL+SHIFT+W</t>
  </si>
  <si>
    <t>Move Tab Left (when tab is in focus)</t>
  </si>
  <si>
    <t>CTRL+LEFT ARROW or CTRL+UP ARROW</t>
  </si>
  <si>
    <t>Move Tab Right (when tab is in focus)</t>
  </si>
  <si>
    <t>CTRL+RIGHT ARROW or CTRL+DOWN ARROW</t>
  </si>
  <si>
    <t>Move Tab to Beginning (when tab is in focus)</t>
  </si>
  <si>
    <t>CTRL +HOME</t>
  </si>
  <si>
    <t>Move Tab to End (when tab is in focus)</t>
  </si>
  <si>
    <t>CTRL+END</t>
  </si>
  <si>
    <t>New Tab</t>
  </si>
  <si>
    <t>New Window</t>
  </si>
  <si>
    <t>CTRL+N</t>
  </si>
  <si>
    <t>Next Tab</t>
  </si>
  <si>
    <t>CTRL+TAB or CTRL+PAGE DOWN</t>
  </si>
  <si>
    <t>Open Address in New Tab (from Location Bar or Search Bar)</t>
  </si>
  <si>
    <t>ALT+ENTER</t>
  </si>
  <si>
    <t>Previous Tab</t>
  </si>
  <si>
    <t>CTRL+SHIFT+TAB or CTRL+PAGE UP</t>
  </si>
  <si>
    <t>Undo Close Tab</t>
  </si>
  <si>
    <t>CTRL+SHIFT+T</t>
  </si>
  <si>
    <t>Select Tab (1 to 8)</t>
  </si>
  <si>
    <t>CTRL+(1 to 8)</t>
  </si>
  <si>
    <t>Select Last Tab</t>
  </si>
  <si>
    <t>Links in HTML</t>
  </si>
  <si>
    <t xml:space="preserve">List Links  </t>
  </si>
  <si>
    <t>INSERT+F7</t>
  </si>
  <si>
    <t>Next Link</t>
  </si>
  <si>
    <t>TAB</t>
  </si>
  <si>
    <t>Prior Link</t>
  </si>
  <si>
    <t>SHIFT+TAB</t>
  </si>
  <si>
    <t>Next Visited Link</t>
  </si>
  <si>
    <t>Prior Visited Link</t>
  </si>
  <si>
    <t>SHIFT+V</t>
  </si>
  <si>
    <t>Open Link</t>
  </si>
  <si>
    <t>ENTER</t>
  </si>
  <si>
    <t>Open Link in New Window</t>
  </si>
  <si>
    <t>SHIFT+ENTER</t>
  </si>
  <si>
    <t>Next Non Link Text</t>
  </si>
  <si>
    <t>Prior Non Link Text</t>
  </si>
  <si>
    <t>SHIFT+N</t>
  </si>
  <si>
    <t>Headings in HTML</t>
  </si>
  <si>
    <t>List Headings</t>
  </si>
  <si>
    <t>INSERT+F6</t>
  </si>
  <si>
    <t>Next Heading</t>
  </si>
  <si>
    <t>Prior Heading</t>
  </si>
  <si>
    <t>SHIFT+H</t>
  </si>
  <si>
    <t>First Heading</t>
  </si>
  <si>
    <t xml:space="preserve">INSERT+ALT+HOME </t>
  </si>
  <si>
    <t>Last Heading</t>
  </si>
  <si>
    <t>INSERT+ALT+END</t>
  </si>
  <si>
    <t>Next Heading at Level</t>
  </si>
  <si>
    <t xml:space="preserve">1 through 6 </t>
  </si>
  <si>
    <t>Prior Heading at Level</t>
  </si>
  <si>
    <t xml:space="preserve">SHIFT+1 through 6 </t>
  </si>
  <si>
    <t>First Heading at Level</t>
  </si>
  <si>
    <t xml:space="preserve">INSERT+ALT+CTRL+1 through 6 </t>
  </si>
  <si>
    <t>Last Heading at Level</t>
  </si>
  <si>
    <t xml:space="preserve">INSERT+ALT+CTRL+SHIFT+1 through 6 </t>
  </si>
  <si>
    <t>Forms in HTML</t>
  </si>
  <si>
    <t>First Form Field</t>
  </si>
  <si>
    <t>INSERT+CTRL+HOME</t>
  </si>
  <si>
    <t>Next Form Field</t>
  </si>
  <si>
    <t>Prior Form Field</t>
  </si>
  <si>
    <t>SHIFT+F</t>
  </si>
  <si>
    <t>Last Form Field</t>
  </si>
  <si>
    <t>INSERT+CTRL+END</t>
  </si>
  <si>
    <t>Next Button</t>
  </si>
  <si>
    <t>Prior Button</t>
  </si>
  <si>
    <t>SHIFT+B</t>
  </si>
  <si>
    <t>Next Combo Box</t>
  </si>
  <si>
    <t>Prior Combo Box</t>
  </si>
  <si>
    <t>SHIFT+C</t>
  </si>
  <si>
    <t>Next Edit Box</t>
  </si>
  <si>
    <t>Prior Edit Box</t>
  </si>
  <si>
    <t>SHIFT+E</t>
  </si>
  <si>
    <t>Next Radio Button</t>
  </si>
  <si>
    <t>Prior Radio Button</t>
  </si>
  <si>
    <t>SHIFT+R</t>
  </si>
  <si>
    <t>Next Check Box</t>
  </si>
  <si>
    <t>Prior Check Box</t>
  </si>
  <si>
    <t>SHIFT+X</t>
  </si>
  <si>
    <t>Enter Forms Mode</t>
  </si>
  <si>
    <t>Exit Forms Mode</t>
  </si>
  <si>
    <t>NUM PAD PLUS</t>
  </si>
  <si>
    <t>List of Form Fields</t>
  </si>
  <si>
    <t>INSERT+F5</t>
  </si>
  <si>
    <t>List Buttons</t>
  </si>
  <si>
    <t>INSERT+CTRL+B</t>
  </si>
  <si>
    <t>List Combo Boxes</t>
  </si>
  <si>
    <t>INSERT+CTRL+C</t>
  </si>
  <si>
    <t>List Edit Boxes</t>
  </si>
  <si>
    <t>INSERT+CTRL+E</t>
  </si>
  <si>
    <t>List Radio Buttons</t>
  </si>
  <si>
    <t>INSERT+CTRL+R</t>
  </si>
  <si>
    <t>List Check Boxes</t>
  </si>
  <si>
    <t>INSERT+CTRL+X</t>
  </si>
  <si>
    <t>Enter/Leave Multi-Select Mode</t>
  </si>
  <si>
    <t>SHIFT+F8</t>
  </si>
  <si>
    <t>Tables in HTML</t>
  </si>
  <si>
    <t>Next Table</t>
  </si>
  <si>
    <t>Prior Table</t>
  </si>
  <si>
    <t>SHIFT+T</t>
  </si>
  <si>
    <t>Select Table</t>
  </si>
  <si>
    <t>F8 (when on the line that announces number of rows and columns)</t>
  </si>
  <si>
    <t>List Tables</t>
  </si>
  <si>
    <t>INSERT+CTRL+T</t>
  </si>
  <si>
    <t>Jump to Table Cell (from within a table)</t>
  </si>
  <si>
    <t>Return to Previous Cell</t>
  </si>
  <si>
    <t>Current Cell</t>
  </si>
  <si>
    <t>CTRL+ALT+NUM PAD 5</t>
  </si>
  <si>
    <t>Next Cell</t>
  </si>
  <si>
    <t>CTRL+ALT+RIGHT ARROW</t>
  </si>
  <si>
    <t>Prior Cell</t>
  </si>
  <si>
    <t>CTRL+ALT+LEFT ARROW</t>
  </si>
  <si>
    <t>Cell Above</t>
  </si>
  <si>
    <t>CTRL+ALT+UP ARROW</t>
  </si>
  <si>
    <t>Cell Below</t>
  </si>
  <si>
    <t>CTRL+ALT+DOWN ARROW</t>
  </si>
  <si>
    <t>First Cell</t>
  </si>
  <si>
    <t>CTRL+ALT+HOME</t>
  </si>
  <si>
    <t>Last Cell</t>
  </si>
  <si>
    <t>CTRL+ALT+END</t>
  </si>
  <si>
    <t>Next Row</t>
  </si>
  <si>
    <t xml:space="preserve">WINDOWS Key+ALT+DOWN ARROW </t>
  </si>
  <si>
    <t>Prior Row</t>
  </si>
  <si>
    <t xml:space="preserve">WINDOWS Key+ALT+UP ARROW </t>
  </si>
  <si>
    <t>Current Row</t>
  </si>
  <si>
    <t>WINDOWS Key+NUM PAD 5</t>
  </si>
  <si>
    <t>Read from Beginning of Row to Current Cell</t>
  </si>
  <si>
    <t>INSERT+SHIFT+HOME</t>
  </si>
  <si>
    <t>Read from Current Cell to End of Row</t>
  </si>
  <si>
    <t>INSERT+SHIFT+PAGE UP</t>
  </si>
  <si>
    <t>Prior Column</t>
  </si>
  <si>
    <t>WINDOWS Key+ALT+LEFT ARROW</t>
  </si>
  <si>
    <t>Current Column</t>
  </si>
  <si>
    <t>WINDOWS Key+PERIOD</t>
  </si>
  <si>
    <t>Next Column</t>
  </si>
  <si>
    <t>WINDOWS Key+ALT+RIGHT ARROW</t>
  </si>
  <si>
    <t>Read from Top of Column to Current Cell</t>
  </si>
  <si>
    <t>INSERT+SHIFT+END</t>
  </si>
  <si>
    <t>Read from Current Cell to Bottom of Column</t>
  </si>
  <si>
    <t>INSERT+SHIFT+PAGE DOWN</t>
  </si>
  <si>
    <t>Other HTML</t>
  </si>
  <si>
    <t>Reload Web Page</t>
  </si>
  <si>
    <t>F5</t>
  </si>
  <si>
    <t>Refresh JAWS Virtual Mode</t>
  </si>
  <si>
    <t>INSERT+ESC</t>
  </si>
  <si>
    <t>List Toolbar Buttons</t>
  </si>
  <si>
    <t>INSERT+F8 (not available in Mozilla Firefox)</t>
  </si>
  <si>
    <t>Route Virtual to PC Cursor</t>
  </si>
  <si>
    <t>INSERT+DELETE</t>
  </si>
  <si>
    <t>Route PC to Virtual Cursor</t>
  </si>
  <si>
    <t>INSERT+CTRL+DELETE</t>
  </si>
  <si>
    <t>Route Virtual to JAWS Cursor</t>
  </si>
  <si>
    <t>INSERT+NUM PAD PLUS</t>
  </si>
  <si>
    <t>Virtual Cursor Toggle</t>
  </si>
  <si>
    <t>INSERT+Z</t>
  </si>
  <si>
    <t>Personalize Web Page</t>
  </si>
  <si>
    <t>INSERT+SHIFT+V</t>
  </si>
  <si>
    <t>JAWS Find</t>
  </si>
  <si>
    <t>CTRL+F</t>
  </si>
  <si>
    <t>JAWS Find Next</t>
  </si>
  <si>
    <t>F3</t>
  </si>
  <si>
    <t>JAWS Find Previous</t>
  </si>
  <si>
    <t>SHIFT+F3</t>
  </si>
  <si>
    <t>Standard Reading Commands for Desktop Layout</t>
  </si>
  <si>
    <t>Prior Character</t>
  </si>
  <si>
    <t>LEFT ARROW</t>
  </si>
  <si>
    <t>Next Character</t>
  </si>
  <si>
    <t>RIGHT ARROW</t>
  </si>
  <si>
    <t>Current Character</t>
  </si>
  <si>
    <t>NUM PAD 5</t>
  </si>
  <si>
    <t>Say Character Phonetically</t>
  </si>
  <si>
    <t>NUM PAD 5 twice quickly</t>
  </si>
  <si>
    <t>Prior Word</t>
  </si>
  <si>
    <t>INSERT+LEFT ARROW</t>
  </si>
  <si>
    <t>Next Word</t>
  </si>
  <si>
    <t>INSERT+RIGHT ARROW</t>
  </si>
  <si>
    <t>Current Word</t>
  </si>
  <si>
    <t>INSERT+NUM PAD 5</t>
  </si>
  <si>
    <t>Spell Word</t>
  </si>
  <si>
    <t>INSERT+NUM PAD 5twice quickly</t>
  </si>
  <si>
    <t>Prior Line</t>
  </si>
  <si>
    <t>UP ARROW</t>
  </si>
  <si>
    <t>Next Line</t>
  </si>
  <si>
    <t>DOWN ARROW</t>
  </si>
  <si>
    <t>Current Line</t>
  </si>
  <si>
    <t>INSERT+UP ARROW</t>
  </si>
  <si>
    <t>Spell Current Line</t>
  </si>
  <si>
    <t>INSERT+UP ARROW twice quickly</t>
  </si>
  <si>
    <t>Prior Sentence</t>
  </si>
  <si>
    <t>ALT+UP ARROW</t>
  </si>
  <si>
    <t>Next Sentence</t>
  </si>
  <si>
    <t>ALT+DOWN ARROW</t>
  </si>
  <si>
    <t>Current Sentence</t>
  </si>
  <si>
    <t>ALT+NUM PAD 5</t>
  </si>
  <si>
    <t>Prior Paragraph</t>
  </si>
  <si>
    <t>CTRL+UP ARROW</t>
  </si>
  <si>
    <t>Next Paragraph</t>
  </si>
  <si>
    <t>CTRL+DOWN ARROW</t>
  </si>
  <si>
    <t>Current Paragraph</t>
  </si>
  <si>
    <t>CTRL+NUM PAD 5</t>
  </si>
  <si>
    <t>Say to Cursor</t>
  </si>
  <si>
    <t>INSERT+HOME</t>
  </si>
  <si>
    <t>Say from Cursor</t>
  </si>
  <si>
    <t>INSERT+PAGE UP</t>
  </si>
  <si>
    <t>Spell to Cursor</t>
  </si>
  <si>
    <t>INSERT+HOME twice quickly</t>
  </si>
  <si>
    <t>Spell from Cursor</t>
  </si>
  <si>
    <t>INSERT+PAGE UP twice quickly</t>
  </si>
  <si>
    <t>Say All</t>
  </si>
  <si>
    <t>INSERT+DOWN ARROW</t>
  </si>
  <si>
    <t>Fast Forward during a Say All</t>
  </si>
  <si>
    <t>Rewind during a Say All</t>
  </si>
  <si>
    <t>Increase Voice Rate during a Say All</t>
  </si>
  <si>
    <t>PAGE UP</t>
  </si>
  <si>
    <t>Decrease Voice Rate during a Say All</t>
  </si>
  <si>
    <t>PAGE DOWN</t>
  </si>
  <si>
    <t>Color at Cursor</t>
  </si>
  <si>
    <t>INSERT+5 (numbers row)</t>
  </si>
  <si>
    <t>ASCII or Hexadecimal Value</t>
  </si>
  <si>
    <t>NUM PAD 5 three times quickly</t>
  </si>
  <si>
    <t>Font at Cursor</t>
  </si>
  <si>
    <t>INSERT+F, twice quickly to display in virtual viewer</t>
  </si>
  <si>
    <t>Start Skim Reading</t>
  </si>
  <si>
    <t>INSERT+CTRL+DOWN ARROW</t>
  </si>
  <si>
    <t>Skim Reading Dialog Box</t>
  </si>
  <si>
    <t>INSERT+CTRL+SHIFT+DOWN ARROW</t>
  </si>
  <si>
    <t>Display Skim Reading Summary</t>
  </si>
  <si>
    <t>INSERT+WINDOWS Key+DOWN ARROW</t>
  </si>
  <si>
    <t>Navigational and Informational Keystrokes for Desktop Layout</t>
  </si>
  <si>
    <t>Time</t>
  </si>
  <si>
    <t>INSERT+F12</t>
  </si>
  <si>
    <t>Date</t>
  </si>
  <si>
    <t>INSERT+F12 twice quickly</t>
  </si>
  <si>
    <t>Interrupt Speech</t>
  </si>
  <si>
    <t>CTRL</t>
  </si>
  <si>
    <t>Window Title</t>
  </si>
  <si>
    <t>INSERT+T</t>
  </si>
  <si>
    <t>JAWS Find (not in HTML)</t>
  </si>
  <si>
    <t>INSERT+CTRL+F</t>
  </si>
  <si>
    <t>JAWS Find Next (not in HTML)</t>
  </si>
  <si>
    <t>JAWS Find Previous (not in HTML)</t>
  </si>
  <si>
    <t>INSERT+SHIFT+F3</t>
  </si>
  <si>
    <t>Increase Voice Rate on the Fly</t>
  </si>
  <si>
    <t>CTRL+ALT+PAGE UP</t>
  </si>
  <si>
    <t>Decrease Voice Rate on the Fly</t>
  </si>
  <si>
    <t>CTRL+ALT+PAGE DOWN</t>
  </si>
  <si>
    <t>Restore Normal Voice Settings</t>
  </si>
  <si>
    <t>Window Prompt and Text</t>
  </si>
  <si>
    <t>INSERT+TAB</t>
  </si>
  <si>
    <t>Top Line of Window</t>
  </si>
  <si>
    <t>INSERT+END</t>
  </si>
  <si>
    <t>Bottom Line of Window</t>
  </si>
  <si>
    <t xml:space="preserve">INSERT+PAGE DOWN </t>
  </si>
  <si>
    <t>Say Selected Text</t>
  </si>
  <si>
    <t xml:space="preserve">INSERT+SHIFT+DOWN ARROW </t>
  </si>
  <si>
    <t>Spell Selected Text</t>
  </si>
  <si>
    <t>INSERT+SHIFT+DOWN ARROW twice quickly</t>
  </si>
  <si>
    <t>Application Version</t>
  </si>
  <si>
    <t>INSERT+CTRL+V</t>
  </si>
  <si>
    <t>Window List</t>
  </si>
  <si>
    <t>INSERT+F10</t>
  </si>
  <si>
    <t>System Tray Icons List</t>
  </si>
  <si>
    <t>INSERT+F11</t>
  </si>
  <si>
    <t>System Tray Contents (in virtual viewer)</t>
  </si>
  <si>
    <t>CTRL+SHIFT+F11</t>
  </si>
  <si>
    <t>Labeled Graphics List</t>
  </si>
  <si>
    <t>INSERT+CTRL+SHIFT+G</t>
  </si>
  <si>
    <t>Cursor and Mouse Commands for Desktop Layout</t>
  </si>
  <si>
    <t>PC Cursor</t>
  </si>
  <si>
    <t>JAWS Cursor</t>
  </si>
  <si>
    <t>NUM PAD MINUS</t>
  </si>
  <si>
    <t>Invisible Cursor</t>
  </si>
  <si>
    <t>NUM PAD MINUS twice quickly</t>
  </si>
  <si>
    <t>Route PC Cursor to JAWS Cursor</t>
  </si>
  <si>
    <t>Route JAWS Cursor to PC Cursor</t>
  </si>
  <si>
    <t>INSERT+NUM PAD MINUS</t>
  </si>
  <si>
    <t>Tether JAWS to PC</t>
  </si>
  <si>
    <t>INSERT+CTRL+NUM PAD MINUS</t>
  </si>
  <si>
    <t>Restrict JAWS Cursor</t>
  </si>
  <si>
    <t>INSERT+R</t>
  </si>
  <si>
    <t>Left Mouse Button</t>
  </si>
  <si>
    <t>NUM PAD SLASH</t>
  </si>
  <si>
    <t>Right Mouse Button</t>
  </si>
  <si>
    <t xml:space="preserve">NUM PAD STAR </t>
  </si>
  <si>
    <t>Left Mouse Button Lock</t>
  </si>
  <si>
    <t>INSERT+NUM PAD SLASH</t>
  </si>
  <si>
    <t>Right Mouse Button Lock</t>
  </si>
  <si>
    <t>INSERT+NUM PAD STAR</t>
  </si>
  <si>
    <t>Drag and Drop</t>
  </si>
  <si>
    <t>INSERT+CTRL+NUM PAD SLASH</t>
  </si>
  <si>
    <t>Say Active Cursor</t>
  </si>
  <si>
    <t>ALT+DELETE</t>
  </si>
  <si>
    <t>Say Cursor Type</t>
  </si>
  <si>
    <t>INSERT+CTRL+SHIFT+C</t>
  </si>
  <si>
    <t>Mouse Down</t>
  </si>
  <si>
    <t>ALT+SHIFT+DOWN ARROW</t>
  </si>
  <si>
    <t>Mouse Left</t>
  </si>
  <si>
    <t>ALT+SHIFT+LEFT ARROW</t>
  </si>
  <si>
    <t>Mouse Right</t>
  </si>
  <si>
    <t>ALT+SHIFT+RIGHT ARROW</t>
  </si>
  <si>
    <t>Mouse Up</t>
  </si>
  <si>
    <t>ALT+SHIFT+UP ARROW</t>
  </si>
  <si>
    <t>Miscellaneous Commands for Desktop Layout</t>
  </si>
  <si>
    <t xml:space="preserve">also through insert+6 </t>
  </si>
  <si>
    <t>Adjust JAWS Options</t>
  </si>
  <si>
    <t>INSERT+V</t>
  </si>
  <si>
    <t>Adjust Braille Settings</t>
  </si>
  <si>
    <t>Switch Voice Profiles</t>
  </si>
  <si>
    <t>INSERT+CTRL+S</t>
  </si>
  <si>
    <t>Custom Highlight Assign</t>
  </si>
  <si>
    <t>INSERT+CTRL+H</t>
  </si>
  <si>
    <t>Refresh Screen</t>
  </si>
  <si>
    <t>Screen Echo toggle</t>
  </si>
  <si>
    <t>INSERT+S</t>
  </si>
  <si>
    <t>Typing Echo Toggle</t>
  </si>
  <si>
    <t>INSERT+2</t>
  </si>
  <si>
    <t>Pass Key Through</t>
  </si>
  <si>
    <t>INSERT+3</t>
  </si>
  <si>
    <t>Select Symbol to Print</t>
  </si>
  <si>
    <t>INSERT+4</t>
  </si>
  <si>
    <t>JAWS Window</t>
  </si>
  <si>
    <t>INSERT+J</t>
  </si>
  <si>
    <t>Shut Down JAWS</t>
  </si>
  <si>
    <t>INSERT+F4</t>
  </si>
  <si>
    <t>Say Active Configuration Name</t>
  </si>
  <si>
    <t>INSERT+Q, twice quickly to display in virtual viewer.</t>
  </si>
  <si>
    <t>Run JAWS Manager</t>
  </si>
  <si>
    <t>INSERT+F2</t>
  </si>
  <si>
    <t>Virtualize Window</t>
  </si>
  <si>
    <t>INSERT+ALT+W</t>
  </si>
  <si>
    <t>Select Scheme</t>
  </si>
  <si>
    <t>INSERT+ALT+S</t>
  </si>
  <si>
    <t>Minimize All Applications</t>
  </si>
  <si>
    <t>WINDOWS Key+M</t>
  </si>
  <si>
    <t>Copy Selected Text to FSClipboard</t>
  </si>
  <si>
    <t>WINDOWS Key+C</t>
  </si>
  <si>
    <t>Read Windows Clipboard</t>
  </si>
  <si>
    <t>INSERT+WINDOWS Key+X</t>
  </si>
  <si>
    <t>Word Index</t>
  </si>
  <si>
    <t>INSERT+CTRL+W</t>
  </si>
  <si>
    <t>Standard Reading Commands for Laptop Layout</t>
  </si>
  <si>
    <t>or using arrow keys</t>
  </si>
  <si>
    <t>CAPS LOCK+M</t>
  </si>
  <si>
    <t>CAPS LOCK+PERIOD</t>
  </si>
  <si>
    <t>CAPS LOCK+COMMA</t>
  </si>
  <si>
    <t>CAPS LOCK+COMMA twice quickly</t>
  </si>
  <si>
    <t>CAPS LOCK+J</t>
  </si>
  <si>
    <t>CAPS LOCK+L</t>
  </si>
  <si>
    <t>CAPS LOCK+K</t>
  </si>
  <si>
    <t>CAPS LOCK+K twice quickly</t>
  </si>
  <si>
    <t>CAPS LOCK+U</t>
  </si>
  <si>
    <t>CAPS LOCK+O</t>
  </si>
  <si>
    <t>CAPS LOCK+I</t>
  </si>
  <si>
    <t>CAPS LOCK+I twice quickly</t>
  </si>
  <si>
    <t>CAPS LOCK+Y</t>
  </si>
  <si>
    <t>CAPS LOCK+N</t>
  </si>
  <si>
    <t>CAPS LOCK+H</t>
  </si>
  <si>
    <t>CAPS LOCK+CTRL+U</t>
  </si>
  <si>
    <t>CAPS LOCK+CTRL+O</t>
  </si>
  <si>
    <t>CAPS LOCK+CTRL+I</t>
  </si>
  <si>
    <t>Current Cell (laptop)</t>
  </si>
  <si>
    <t>ALT+SHIFT+COMMA</t>
  </si>
  <si>
    <t>CAPS LOCK+HOME or CAPS LOCK+SHIFT+J</t>
  </si>
  <si>
    <t>CAPS LOCK+PAGE UP or CAPS LOCK+SHIFT+L</t>
  </si>
  <si>
    <t xml:space="preserve">CAPS LOCK+HOME or </t>
  </si>
  <si>
    <t>CAPS LOCK+SHIFT+J twice quickly</t>
  </si>
  <si>
    <t xml:space="preserve">CAPS LOCK+PAGE UP or </t>
  </si>
  <si>
    <t>CAPS LOCK+SHIFT+L twice quickly</t>
  </si>
  <si>
    <t>CAPS LOCK+A or CAPS LOCK+DOWN ARROW</t>
  </si>
  <si>
    <t>CAPS LOCK+5 (numbers row)</t>
  </si>
  <si>
    <t>Say ASCII or Hexadecimal Value</t>
  </si>
  <si>
    <t>CAPS LOCK+COMMA three times quickly</t>
  </si>
  <si>
    <t>CAPS LOCK+F</t>
  </si>
  <si>
    <t>CTRL+CAPS LOCK+DOWN ARROW</t>
  </si>
  <si>
    <t>Skim Reading dialog box</t>
  </si>
  <si>
    <t>CTRL+CAPS LOCK+SHIFT+DOWN ARROW</t>
  </si>
  <si>
    <t>CAPS LOCK+WINDOWS Key+DOWN ARROW</t>
  </si>
  <si>
    <t>Table Reading Keystrokes for Laptop Layout</t>
  </si>
  <si>
    <t>Say Current Table Cell</t>
  </si>
  <si>
    <t>Move to Prior Table Cell</t>
  </si>
  <si>
    <t>ALT+SHIFT+M</t>
  </si>
  <si>
    <t>Move to Next Table Cell</t>
  </si>
  <si>
    <t>ALT+SHIFT+PERIOD</t>
  </si>
  <si>
    <t>Move Up One Table Cell</t>
  </si>
  <si>
    <t>ALT+SHIFT+Y</t>
  </si>
  <si>
    <t>Move Down One Table Cell</t>
  </si>
  <si>
    <t>ALT+SHIFT+N</t>
  </si>
  <si>
    <t>Navigational and Informational Keystrokes for Laptop Layout</t>
  </si>
  <si>
    <t>CAPS LOCK+F12</t>
  </si>
  <si>
    <t>CAPS LOCK+F12 twice quickly</t>
  </si>
  <si>
    <t>CAPS LOCK+T</t>
  </si>
  <si>
    <t>CAPS LOCK+CTRL+F</t>
  </si>
  <si>
    <t>CAPS LOCK+F3</t>
  </si>
  <si>
    <t>CAPS LOCK+SHIFT+F3</t>
  </si>
  <si>
    <t>CAPS LOCK+ESC</t>
  </si>
  <si>
    <t>CAPS LOCK+TAB</t>
  </si>
  <si>
    <t>CAPS LOCK+END</t>
  </si>
  <si>
    <t xml:space="preserve">CAPS LOCK+PAGE DOWN </t>
  </si>
  <si>
    <t xml:space="preserve">CAPS LOCK+SHIFT+DOWN ARROW </t>
  </si>
  <si>
    <t>CAPS LOCK+SHIFT+DOWN ARROW twice quickly</t>
  </si>
  <si>
    <t>CAPS LOCK+CTRL+V</t>
  </si>
  <si>
    <t>CAPS LOCK+F10</t>
  </si>
  <si>
    <t>CAPS LOCK+F11</t>
  </si>
  <si>
    <t>System Tray Contents</t>
  </si>
  <si>
    <t>CTRL+CAPS LOCK+SHIFT+G</t>
  </si>
  <si>
    <t>Cursor and Mouse Commands for Laptop Layout</t>
  </si>
  <si>
    <t>CAPS LOCK+SEMICOLON</t>
  </si>
  <si>
    <t>CAPS LOCK+P</t>
  </si>
  <si>
    <t>CAPS LOCK+P twice quickly</t>
  </si>
  <si>
    <t>CAPS LOCK+APOSTROPHE</t>
  </si>
  <si>
    <t>CAPS LOCK+LEFT BRACKET</t>
  </si>
  <si>
    <t>CAPS LOCK+R</t>
  </si>
  <si>
    <t>CAPS LOCK+8</t>
  </si>
  <si>
    <t>CAPS LOCK+9</t>
  </si>
  <si>
    <t>CTRL+WINDOWS Key+8</t>
  </si>
  <si>
    <t>CTRL+WINDOWS Key+9</t>
  </si>
  <si>
    <t>CAPS LOCK+CTRL+8</t>
  </si>
  <si>
    <t>CAPS LOCK+CTRL+SHIFT+C</t>
  </si>
  <si>
    <t>Dialog Box Commands for Laptop Layout</t>
  </si>
  <si>
    <t>Say Default Button of Dialog Box</t>
  </si>
  <si>
    <t>CAPS LOCK+E</t>
  </si>
  <si>
    <t>Say Current Control Hot Key</t>
  </si>
  <si>
    <t xml:space="preserve">CAPS LOCK+SHIFT+COMMA </t>
  </si>
  <si>
    <t>Read Current Window</t>
  </si>
  <si>
    <t>CAPS LOCK+B</t>
  </si>
  <si>
    <t>Say Window Prompt and Text</t>
  </si>
  <si>
    <t>Read Word in Context</t>
  </si>
  <si>
    <t>CAPS LOCK+C</t>
  </si>
  <si>
    <t>Open Combo Box</t>
  </si>
  <si>
    <t>Close Combo Box</t>
  </si>
  <si>
    <t>Select Multiple List Items</t>
  </si>
  <si>
    <t>CTRL+SHIFT or CTRL+SPACEBAR</t>
  </si>
  <si>
    <t>Read List View Columns 1 through 10</t>
  </si>
  <si>
    <t>CTRL+CAPS LOCK+1 through 0</t>
  </si>
  <si>
    <t>Help Keystrokes for Laptop Layout</t>
  </si>
  <si>
    <t>Screen Sensitive Help</t>
  </si>
  <si>
    <t>CAPS LOCK+F1</t>
  </si>
  <si>
    <t>Keyboard Help</t>
  </si>
  <si>
    <t>CAPS LOCK+1 (numbers row)</t>
  </si>
  <si>
    <t>JAWS Help for Applications</t>
  </si>
  <si>
    <t>CAPS LOCK+F1 twice quickly</t>
  </si>
  <si>
    <t>Hot Key Help</t>
  </si>
  <si>
    <t>INSERT+H</t>
  </si>
  <si>
    <t>Window Key Help</t>
  </si>
  <si>
    <t>CAPS LOCK+W</t>
  </si>
  <si>
    <t>Miscellaneous Commands for Laptop Layout</t>
  </si>
  <si>
    <t>Report Battery Level</t>
  </si>
  <si>
    <t>CAPS LOCK+SHIFT+B</t>
  </si>
  <si>
    <t>CAPS LOCK+V</t>
  </si>
  <si>
    <t>CAPS LOCK+CTRL+B</t>
  </si>
  <si>
    <t>Switch Voice Profile</t>
  </si>
  <si>
    <t>CAPS LOCK+CTRL+S</t>
  </si>
  <si>
    <t>CTRL+CAPS LOCK+H</t>
  </si>
  <si>
    <t>CAPS LOCK+S</t>
  </si>
  <si>
    <t>CAPS LOCK+2</t>
  </si>
  <si>
    <t>CAPS LOCK+3</t>
  </si>
  <si>
    <t>CAPS LOCK+4</t>
  </si>
  <si>
    <t>CAPS LOCK+F4</t>
  </si>
  <si>
    <t>CAPS LOCK+Q, twice quickly to display in virtual viewer.</t>
  </si>
  <si>
    <t>CAPS LOCK+F2</t>
  </si>
  <si>
    <t>ALT+CAPS LOCK+W</t>
  </si>
  <si>
    <t>ALT+CAPS LOCK+S</t>
  </si>
  <si>
    <t>Windows Keystrokes</t>
  </si>
  <si>
    <t>General Windows Keystrokes</t>
  </si>
  <si>
    <t>Get Help</t>
  </si>
  <si>
    <t>F1</t>
  </si>
  <si>
    <t>Open the Start Menu</t>
  </si>
  <si>
    <t>WINDOWS Key or CTRL+ESC</t>
  </si>
  <si>
    <t>Switch between Open Applications</t>
  </si>
  <si>
    <t>ALT+TAB</t>
  </si>
  <si>
    <t>Minimize all Applications</t>
  </si>
  <si>
    <t>Find a File or Folder from Desktop</t>
  </si>
  <si>
    <t>Move to First Item on the Taskbar</t>
  </si>
  <si>
    <t>WINDOWS Key+T</t>
  </si>
  <si>
    <t>Open Windows Explorer</t>
  </si>
  <si>
    <t>WINDOWS Key+E</t>
  </si>
  <si>
    <t>Open Run Dialog</t>
  </si>
  <si>
    <t>WINDOWS Key+R</t>
  </si>
  <si>
    <t>Quit the Active Application</t>
  </si>
  <si>
    <t>Windows Keystrokes for Windows and Menus</t>
  </si>
  <si>
    <t>Open the Application Control Menu</t>
  </si>
  <si>
    <t>ALT+SPACEBAR</t>
  </si>
  <si>
    <t>Move to the Menu Bar in Applications</t>
  </si>
  <si>
    <t>ALT</t>
  </si>
  <si>
    <t>Choose a Menu Item</t>
  </si>
  <si>
    <t>Move Between Menus</t>
  </si>
  <si>
    <t>ALT or ARROW Keys</t>
  </si>
  <si>
    <t>Cancel or Close a Menu</t>
  </si>
  <si>
    <t>ESC or ALT</t>
  </si>
  <si>
    <t>Cancel or Close a Cascading Menu</t>
  </si>
  <si>
    <t>Open a Child Window Control Menu</t>
  </si>
  <si>
    <t>ALT+DASH</t>
  </si>
  <si>
    <t>Close a Child Window</t>
  </si>
  <si>
    <t>CTRL+F4</t>
  </si>
  <si>
    <t>Open the Applications Menu</t>
  </si>
  <si>
    <t>APPLICATION Key or SHIFT+F10</t>
  </si>
  <si>
    <t>Windows Keystrokes for Dialog Boxes</t>
  </si>
  <si>
    <t>Move Through Dialog Controls</t>
  </si>
  <si>
    <t>Move Backward Through Dialog Controls</t>
  </si>
  <si>
    <t>Move To Another Page</t>
  </si>
  <si>
    <t>Reverse Direction Through Pages</t>
  </si>
  <si>
    <t>Select or Deselect In List View</t>
  </si>
  <si>
    <t>SPACEBAR or CTRL+SPACEBAR</t>
  </si>
  <si>
    <t>Toggle a Check Box On/Off</t>
  </si>
  <si>
    <t>SPACEBAR</t>
  </si>
  <si>
    <t>Windows Keystrokes for Reading Text</t>
  </si>
  <si>
    <t>Character to the Left</t>
  </si>
  <si>
    <t xml:space="preserve">LEFT ARROW </t>
  </si>
  <si>
    <t>Character to the Right</t>
  </si>
  <si>
    <t xml:space="preserve">RIGHT ARROW </t>
  </si>
  <si>
    <t>Word to the Left</t>
  </si>
  <si>
    <t xml:space="preserve">CTRL+LEFT ARROW </t>
  </si>
  <si>
    <t>Word to the Right</t>
  </si>
  <si>
    <t xml:space="preserve">CTRL+RIGHT ARROW </t>
  </si>
  <si>
    <t>Beginning of Line</t>
  </si>
  <si>
    <t>HOME</t>
  </si>
  <si>
    <t>End of Line</t>
  </si>
  <si>
    <t>END</t>
  </si>
  <si>
    <t>Paragraph Above</t>
  </si>
  <si>
    <t>Paragraph Below</t>
  </si>
  <si>
    <t>Scroll Up One Screen</t>
  </si>
  <si>
    <t>Scroll Down One Screen</t>
  </si>
  <si>
    <t>Top of Prior Page</t>
  </si>
  <si>
    <t>CTRL+PAGE UP</t>
  </si>
  <si>
    <t>Top of Next Page</t>
  </si>
  <si>
    <t>CTRL+PAGE DOWN</t>
  </si>
  <si>
    <t>Beginning of Document</t>
  </si>
  <si>
    <t>CTRL+HOME</t>
  </si>
  <si>
    <t>End of Document</t>
  </si>
  <si>
    <t>Windows Keystrokes for Editing Text</t>
  </si>
  <si>
    <t>Copy</t>
  </si>
  <si>
    <t>CTRL+C</t>
  </si>
  <si>
    <t>Cut</t>
  </si>
  <si>
    <t>CTRL+X</t>
  </si>
  <si>
    <t>Paste</t>
  </si>
  <si>
    <t>CTRL+V</t>
  </si>
  <si>
    <t>Undo</t>
  </si>
  <si>
    <t>CTRL+Z</t>
  </si>
  <si>
    <t>Delete Current Character</t>
  </si>
  <si>
    <t>DELETE</t>
  </si>
  <si>
    <t>Delete Prior Character</t>
  </si>
  <si>
    <t>BACKSPACE</t>
  </si>
  <si>
    <t>Select One Character Left</t>
  </si>
  <si>
    <t>SHIFT+LEFT ARROW</t>
  </si>
  <si>
    <t>Select One Character Right</t>
  </si>
  <si>
    <t>SHIFT+RIGHT ARROW</t>
  </si>
  <si>
    <t>Select One Word Left</t>
  </si>
  <si>
    <t xml:space="preserve">CTRL+SHIFT+LEFT ARROW </t>
  </si>
  <si>
    <t>Select One Word Right</t>
  </si>
  <si>
    <t xml:space="preserve">CTRL+SHIFT+RIGHT ARROW </t>
  </si>
  <si>
    <t>Select to Beginning of Line</t>
  </si>
  <si>
    <t>SHIFT+HOME</t>
  </si>
  <si>
    <t>Select to End of Line</t>
  </si>
  <si>
    <t>SHIFT+END</t>
  </si>
  <si>
    <t>Select to Beginning of Document</t>
  </si>
  <si>
    <t>CTRL+SHIFT+HOME</t>
  </si>
  <si>
    <t>Select to End of Document</t>
  </si>
  <si>
    <t>CTRL+SHIFT+END</t>
  </si>
  <si>
    <t>Select All</t>
  </si>
  <si>
    <t>CTRL+A</t>
  </si>
  <si>
    <t>Keystrokes for Windows Explorer</t>
  </si>
  <si>
    <t>Delete Files</t>
  </si>
  <si>
    <t>Rename a File or Folder</t>
  </si>
  <si>
    <t>F2</t>
  </si>
  <si>
    <t>Open Properties for Selected File or Folder</t>
  </si>
  <si>
    <t>Refresh a Window</t>
  </si>
  <si>
    <t>Switch Between Windows</t>
  </si>
  <si>
    <t>F6 or TAB</t>
  </si>
  <si>
    <t>Go Up One Level</t>
  </si>
  <si>
    <t>Untruncate Columns in List View</t>
  </si>
  <si>
    <t>CTRL+NUM PAD PLUS</t>
  </si>
  <si>
    <r>
      <t xml:space="preserve">
</t>
    </r>
    <r>
      <rPr>
        <b/>
        <sz val="12"/>
        <color rgb="FF000000"/>
        <rFont val="Calibri"/>
      </rPr>
      <t xml:space="preserve">Checklist of Literary Braille Skills </t>
    </r>
  </si>
  <si>
    <t>Alphabet/Numbers</t>
  </si>
  <si>
    <t>Alphabetic Word Signs</t>
  </si>
  <si>
    <t>Strong Word/Group Signs</t>
  </si>
  <si>
    <t>Dot 5 Initial Letter</t>
  </si>
  <si>
    <t>Dot 4-5-6 Initial Letter</t>
  </si>
  <si>
    <t>braille</t>
  </si>
  <si>
    <t>print</t>
  </si>
  <si>
    <t>Braille</t>
  </si>
  <si>
    <t>Print</t>
  </si>
  <si>
    <t>a 1</t>
  </si>
  <si>
    <t>but</t>
  </si>
  <si>
    <t>&amp;</t>
  </si>
  <si>
    <t>and</t>
  </si>
  <si>
    <t>"d</t>
  </si>
  <si>
    <t>day</t>
  </si>
  <si>
    <t>_c</t>
  </si>
  <si>
    <t>cannot</t>
  </si>
  <si>
    <t>b 2</t>
  </si>
  <si>
    <t>can</t>
  </si>
  <si>
    <t>for</t>
  </si>
  <si>
    <t>"e</t>
  </si>
  <si>
    <t>ever</t>
  </si>
  <si>
    <t>_h</t>
  </si>
  <si>
    <t>had</t>
  </si>
  <si>
    <t>c 3</t>
  </si>
  <si>
    <t>d</t>
  </si>
  <si>
    <t>do</t>
  </si>
  <si>
    <t>(</t>
  </si>
  <si>
    <t>of</t>
  </si>
  <si>
    <t>"f</t>
  </si>
  <si>
    <t>father</t>
  </si>
  <si>
    <t>_m</t>
  </si>
  <si>
    <t>many</t>
  </si>
  <si>
    <t>d 4</t>
  </si>
  <si>
    <t>every</t>
  </si>
  <si>
    <t>!</t>
  </si>
  <si>
    <t>the</t>
  </si>
  <si>
    <t>"h</t>
  </si>
  <si>
    <t>here</t>
  </si>
  <si>
    <t>_s</t>
  </si>
  <si>
    <t>spirit</t>
  </si>
  <si>
    <t>e 5</t>
  </si>
  <si>
    <t>from</t>
  </si>
  <si>
    <t>)</t>
  </si>
  <si>
    <t>with</t>
  </si>
  <si>
    <t>"k</t>
  </si>
  <si>
    <t>know</t>
  </si>
  <si>
    <t>_!</t>
  </si>
  <si>
    <t>their</t>
  </si>
  <si>
    <t>f 6</t>
  </si>
  <si>
    <t>go</t>
  </si>
  <si>
    <t>%</t>
  </si>
  <si>
    <t>sh/shall</t>
  </si>
  <si>
    <t>"l</t>
  </si>
  <si>
    <t>lord</t>
  </si>
  <si>
    <t>_w</t>
  </si>
  <si>
    <t>world</t>
  </si>
  <si>
    <t>g 7</t>
  </si>
  <si>
    <t>have</t>
  </si>
  <si>
    <t>?</t>
  </si>
  <si>
    <t>th/this</t>
  </si>
  <si>
    <t>"m</t>
  </si>
  <si>
    <t>mother</t>
  </si>
  <si>
    <t>h 8</t>
  </si>
  <si>
    <t>just</t>
  </si>
  <si>
    <t>:</t>
  </si>
  <si>
    <t>wh/which</t>
  </si>
  <si>
    <t>"n</t>
  </si>
  <si>
    <t>name</t>
  </si>
  <si>
    <t>Final Letter</t>
  </si>
  <si>
    <t>i 9</t>
  </si>
  <si>
    <t>knowledge</t>
  </si>
  <si>
    <t>*</t>
  </si>
  <si>
    <t>ch/child</t>
  </si>
  <si>
    <t>"o</t>
  </si>
  <si>
    <t>one</t>
  </si>
  <si>
    <t>j 0</t>
  </si>
  <si>
    <t>like</t>
  </si>
  <si>
    <t>/</t>
  </si>
  <si>
    <t>st/still</t>
  </si>
  <si>
    <t>"p</t>
  </si>
  <si>
    <t>part</t>
  </si>
  <si>
    <t>.e</t>
  </si>
  <si>
    <t>-ance</t>
  </si>
  <si>
    <t>k</t>
  </si>
  <si>
    <t>more</t>
  </si>
  <si>
    <t>|</t>
  </si>
  <si>
    <t>ou/out</t>
  </si>
  <si>
    <t>"q</t>
  </si>
  <si>
    <t>question</t>
  </si>
  <si>
    <t>.s</t>
  </si>
  <si>
    <t>-less</t>
  </si>
  <si>
    <t>l</t>
  </si>
  <si>
    <t>not</t>
  </si>
  <si>
    <t>&gt;</t>
  </si>
  <si>
    <t>ar</t>
  </si>
  <si>
    <t>"r</t>
  </si>
  <si>
    <t>right</t>
  </si>
  <si>
    <t>.n</t>
  </si>
  <si>
    <t>-sion</t>
  </si>
  <si>
    <t>m</t>
  </si>
  <si>
    <t>people</t>
  </si>
  <si>
    <t>&lt;</t>
  </si>
  <si>
    <t>gh</t>
  </si>
  <si>
    <t>"s</t>
  </si>
  <si>
    <t>some</t>
  </si>
  <si>
    <t>.d</t>
  </si>
  <si>
    <t>-ound</t>
  </si>
  <si>
    <t>n</t>
  </si>
  <si>
    <t>quite</t>
  </si>
  <si>
    <t>$</t>
  </si>
  <si>
    <t>ed</t>
  </si>
  <si>
    <t>"t</t>
  </si>
  <si>
    <t>time</t>
  </si>
  <si>
    <t>.t</t>
  </si>
  <si>
    <t>-ount</t>
  </si>
  <si>
    <t>o</t>
  </si>
  <si>
    <t>rather</t>
  </si>
  <si>
    <t>}</t>
  </si>
  <si>
    <t>er</t>
  </si>
  <si>
    <t>"u</t>
  </si>
  <si>
    <t>under</t>
  </si>
  <si>
    <t>;e</t>
  </si>
  <si>
    <t>-ence</t>
  </si>
  <si>
    <t>p</t>
  </si>
  <si>
    <t>so</t>
  </si>
  <si>
    <t>{</t>
  </si>
  <si>
    <t>ow</t>
  </si>
  <si>
    <t>"w</t>
  </si>
  <si>
    <t>work</t>
  </si>
  <si>
    <t>;g</t>
  </si>
  <si>
    <t>-ong</t>
  </si>
  <si>
    <t>q</t>
  </si>
  <si>
    <t>that</t>
  </si>
  <si>
    <t>ing</t>
  </si>
  <si>
    <t>"y</t>
  </si>
  <si>
    <t>young</t>
  </si>
  <si>
    <t>;l</t>
  </si>
  <si>
    <t>-ful</t>
  </si>
  <si>
    <t>r</t>
  </si>
  <si>
    <t>us</t>
  </si>
  <si>
    <t>":</t>
  </si>
  <si>
    <t>where</t>
  </si>
  <si>
    <t>;n</t>
  </si>
  <si>
    <t>-tion</t>
  </si>
  <si>
    <t>s</t>
  </si>
  <si>
    <t>very</t>
  </si>
  <si>
    <t>Lower Signs</t>
  </si>
  <si>
    <t>"!</t>
  </si>
  <si>
    <t>there</t>
  </si>
  <si>
    <t>;s</t>
  </si>
  <si>
    <t>-ness</t>
  </si>
  <si>
    <t>t</t>
  </si>
  <si>
    <t>will</t>
  </si>
  <si>
    <t>"?</t>
  </si>
  <si>
    <t>through</t>
  </si>
  <si>
    <t>;t</t>
  </si>
  <si>
    <t>-ment</t>
  </si>
  <si>
    <t>u</t>
  </si>
  <si>
    <t>it</t>
  </si>
  <si>
    <t>bb be</t>
  </si>
  <si>
    <t>"*</t>
  </si>
  <si>
    <t>character</t>
  </si>
  <si>
    <t>;y</t>
  </si>
  <si>
    <t>-ity</t>
  </si>
  <si>
    <t>v</t>
  </si>
  <si>
    <t>you</t>
  </si>
  <si>
    <t>cc con</t>
  </si>
  <si>
    <t>"|</t>
  </si>
  <si>
    <t>ought</t>
  </si>
  <si>
    <t>w</t>
  </si>
  <si>
    <t>z</t>
  </si>
  <si>
    <t>as</t>
  </si>
  <si>
    <t>dis</t>
  </si>
  <si>
    <t>x</t>
  </si>
  <si>
    <t>ea</t>
  </si>
  <si>
    <t>Dot 4-5 Initial Letter</t>
  </si>
  <si>
    <t>y</t>
  </si>
  <si>
    <t>enough en</t>
  </si>
  <si>
    <t>ff</t>
  </si>
  <si>
    <t>^!</t>
  </si>
  <si>
    <t>these</t>
  </si>
  <si>
    <t>gg were</t>
  </si>
  <si>
    <t>^?</t>
  </si>
  <si>
    <t>those</t>
  </si>
  <si>
    <t>Key: R=read, W=write, U=understand rule/use-braille shows unicode as simbraille does not show in sheets</t>
  </si>
  <si>
    <t>his</t>
  </si>
  <si>
    <t>^u</t>
  </si>
  <si>
    <t>upon</t>
  </si>
  <si>
    <t>in</t>
  </si>
  <si>
    <t>^:</t>
  </si>
  <si>
    <t>whose</t>
  </si>
  <si>
    <t>j</t>
  </si>
  <si>
    <t>was</t>
  </si>
  <si>
    <t>^w</t>
  </si>
  <si>
    <t>word</t>
  </si>
  <si>
    <t>Short Form Words</t>
  </si>
  <si>
    <t>Short Form Words (cont.)</t>
  </si>
  <si>
    <t>Punctuation</t>
  </si>
  <si>
    <t>TOTAL</t>
  </si>
  <si>
    <t>Read</t>
  </si>
  <si>
    <t>Write</t>
  </si>
  <si>
    <t>Understand</t>
  </si>
  <si>
    <t>Ab</t>
  </si>
  <si>
    <t>about</t>
  </si>
  <si>
    <t>Fr</t>
  </si>
  <si>
    <t>friend</t>
  </si>
  <si>
    <t>Abv</t>
  </si>
  <si>
    <t>above</t>
  </si>
  <si>
    <t>Gd</t>
  </si>
  <si>
    <t>good</t>
  </si>
  <si>
    <t>tn</t>
  </si>
  <si>
    <t>tonight</t>
  </si>
  <si>
    <t>comma ,</t>
  </si>
  <si>
    <t>Ac</t>
  </si>
  <si>
    <t>according</t>
  </si>
  <si>
    <t>Grt</t>
  </si>
  <si>
    <t>great</t>
  </si>
  <si>
    <t>Wd</t>
  </si>
  <si>
    <t>would</t>
  </si>
  <si>
    <t>period .</t>
  </si>
  <si>
    <t>Acr</t>
  </si>
  <si>
    <t>across</t>
  </si>
  <si>
    <t>H}f</t>
  </si>
  <si>
    <t>herself</t>
  </si>
  <si>
    <t>Yr</t>
  </si>
  <si>
    <t>your</t>
  </si>
  <si>
    <t/>
  </si>
  <si>
    <t>apostr. ‘</t>
  </si>
  <si>
    <t>Smooth fingers acroos page and when she gets lost starts over at beginning</t>
  </si>
  <si>
    <t>Af</t>
  </si>
  <si>
    <t>after</t>
  </si>
  <si>
    <t>Hm</t>
  </si>
  <si>
    <t>him</t>
  </si>
  <si>
    <t>Yrf</t>
  </si>
  <si>
    <t>yourself</t>
  </si>
  <si>
    <t>colon :</t>
  </si>
  <si>
    <t>Afn</t>
  </si>
  <si>
    <t>afternoon</t>
  </si>
  <si>
    <t>Hmf</t>
  </si>
  <si>
    <t>himself</t>
  </si>
  <si>
    <t>yrvs</t>
  </si>
  <si>
    <t>yourselves</t>
  </si>
  <si>
    <t>,-</t>
  </si>
  <si>
    <t>dash _</t>
  </si>
  <si>
    <t>Afw</t>
  </si>
  <si>
    <t>afterward</t>
  </si>
  <si>
    <t>Imm</t>
  </si>
  <si>
    <t>immediate</t>
  </si>
  <si>
    <t>",-</t>
  </si>
  <si>
    <t>lg dsh__</t>
  </si>
  <si>
    <t>Ag</t>
  </si>
  <si>
    <t>again</t>
  </si>
  <si>
    <t>Xs</t>
  </si>
  <si>
    <t>its</t>
  </si>
  <si>
    <t>Indicators</t>
  </si>
  <si>
    <t>exclam. !</t>
  </si>
  <si>
    <t>Ag/</t>
  </si>
  <si>
    <t>against</t>
  </si>
  <si>
    <t>Xf</t>
  </si>
  <si>
    <t>itself</t>
  </si>
  <si>
    <t>indicators</t>
  </si>
  <si>
    <t>-</t>
  </si>
  <si>
    <t>hyphen -</t>
  </si>
  <si>
    <t>Alm</t>
  </si>
  <si>
    <t>almost</t>
  </si>
  <si>
    <t>Lr</t>
  </si>
  <si>
    <t>letter</t>
  </si>
  <si>
    <t>#</t>
  </si>
  <si>
    <t>numeric</t>
  </si>
  <si>
    <t>question ?</t>
  </si>
  <si>
    <t>Alr</t>
  </si>
  <si>
    <t>already</t>
  </si>
  <si>
    <t>Ll</t>
  </si>
  <si>
    <t>little</t>
  </si>
  <si>
    <t>,</t>
  </si>
  <si>
    <t>cap. letter</t>
  </si>
  <si>
    <t>semi ;</t>
  </si>
  <si>
    <t>Al</t>
  </si>
  <si>
    <t>also</t>
  </si>
  <si>
    <t>M*</t>
  </si>
  <si>
    <t>much</t>
  </si>
  <si>
    <t>,,</t>
  </si>
  <si>
    <t>cap. word</t>
  </si>
  <si>
    <t>ellipsis …</t>
  </si>
  <si>
    <t>Al?</t>
  </si>
  <si>
    <t>although</t>
  </si>
  <si>
    <t>m/</t>
  </si>
  <si>
    <t>must</t>
  </si>
  <si>
    <t>,,,</t>
  </si>
  <si>
    <t>cap. passage</t>
  </si>
  <si>
    <t>_/</t>
  </si>
  <si>
    <t>slash /</t>
  </si>
  <si>
    <t>Alt</t>
  </si>
  <si>
    <t>altogether</t>
  </si>
  <si>
    <t>Myf</t>
  </si>
  <si>
    <t>myself</t>
  </si>
  <si>
    <t>,'</t>
  </si>
  <si>
    <t>cap. termin.</t>
  </si>
  <si>
    <t>_*</t>
  </si>
  <si>
    <t>slash \</t>
  </si>
  <si>
    <t>Alw</t>
  </si>
  <si>
    <t>always</t>
  </si>
  <si>
    <t>Nec</t>
  </si>
  <si>
    <t>necessary</t>
  </si>
  <si>
    <t>;</t>
  </si>
  <si>
    <t>gr.1 symbol</t>
  </si>
  <si>
    <t>open q “</t>
  </si>
  <si>
    <t>2c</t>
  </si>
  <si>
    <t>because</t>
  </si>
  <si>
    <t>Nei</t>
  </si>
  <si>
    <t>neither</t>
  </si>
  <si>
    <t>;;</t>
  </si>
  <si>
    <t>gr.1 word</t>
  </si>
  <si>
    <t>end q”</t>
  </si>
  <si>
    <t>2f</t>
  </si>
  <si>
    <t>before</t>
  </si>
  <si>
    <t>"of</t>
  </si>
  <si>
    <t>oneself</t>
  </si>
  <si>
    <t>;;;</t>
  </si>
  <si>
    <t>gr.1 passage</t>
  </si>
  <si>
    <t>,8</t>
  </si>
  <si>
    <t>inner q’</t>
  </si>
  <si>
    <t>2h</t>
  </si>
  <si>
    <t>behind</t>
  </si>
  <si>
    <t>|rvs</t>
  </si>
  <si>
    <t>ourselves</t>
  </si>
  <si>
    <t>;'</t>
  </si>
  <si>
    <t>gr.1 term</t>
  </si>
  <si>
    <t>,0</t>
  </si>
  <si>
    <t>outer q’</t>
  </si>
  <si>
    <t>2l</t>
  </si>
  <si>
    <t>below</t>
  </si>
  <si>
    <t>Pd</t>
  </si>
  <si>
    <t>paid</t>
  </si>
  <si>
    <t>symbol</t>
  </si>
  <si>
    <t>2n</t>
  </si>
  <si>
    <t>beneath</t>
  </si>
  <si>
    <t>P}cv</t>
  </si>
  <si>
    <t>perceive</t>
  </si>
  <si>
    <t>Grouping Punctuation</t>
  </si>
  <si>
    <t>2s</t>
  </si>
  <si>
    <t>beside</t>
  </si>
  <si>
    <t>P}cvg</t>
  </si>
  <si>
    <t>perceiving</t>
  </si>
  <si>
    <t>passage</t>
  </si>
  <si>
    <t>2t</t>
  </si>
  <si>
    <t>between</t>
  </si>
  <si>
    <t>P}h</t>
  </si>
  <si>
    <t>perhaps</t>
  </si>
  <si>
    <t>.'</t>
  </si>
  <si>
    <t>terminator</t>
  </si>
  <si>
    <t>"&lt;</t>
  </si>
  <si>
    <t>2y</t>
  </si>
  <si>
    <t>beyond</t>
  </si>
  <si>
    <t>Qk</t>
  </si>
  <si>
    <t>quick</t>
  </si>
  <si>
    <t>^2</t>
  </si>
  <si>
    <t>"&gt;</t>
  </si>
  <si>
    <t>Bl</t>
  </si>
  <si>
    <t>blind</t>
  </si>
  <si>
    <t>Rcv</t>
  </si>
  <si>
    <t>receive</t>
  </si>
  <si>
    <t>^1</t>
  </si>
  <si>
    <t>.&lt;</t>
  </si>
  <si>
    <t>[</t>
  </si>
  <si>
    <t>Brl</t>
  </si>
  <si>
    <t>Rcvg</t>
  </si>
  <si>
    <t>receiving</t>
  </si>
  <si>
    <t>^7</t>
  </si>
  <si>
    <t>.&gt;</t>
  </si>
  <si>
    <t>]</t>
  </si>
  <si>
    <t>*n</t>
  </si>
  <si>
    <t>children</t>
  </si>
  <si>
    <t>Rjc</t>
  </si>
  <si>
    <t>rejoice</t>
  </si>
  <si>
    <t>^'</t>
  </si>
  <si>
    <t>_&lt;</t>
  </si>
  <si>
    <t>3cv</t>
  </si>
  <si>
    <t>conceive</t>
  </si>
  <si>
    <t>Rjcg</t>
  </si>
  <si>
    <t>rejoicing</t>
  </si>
  <si>
    <t>_2</t>
  </si>
  <si>
    <t>_&gt;</t>
  </si>
  <si>
    <t>3cvg</t>
  </si>
  <si>
    <t>conceiving</t>
  </si>
  <si>
    <t>Sd</t>
  </si>
  <si>
    <t>said</t>
  </si>
  <si>
    <t>_1</t>
  </si>
  <si>
    <t>@&lt;</t>
  </si>
  <si>
    <t>Cd</t>
  </si>
  <si>
    <t>could</t>
  </si>
  <si>
    <t>%d</t>
  </si>
  <si>
    <t>should</t>
  </si>
  <si>
    <t>_7</t>
  </si>
  <si>
    <t>@&gt;</t>
  </si>
  <si>
    <t>Dcv</t>
  </si>
  <si>
    <t>deceive</t>
  </si>
  <si>
    <t>S*</t>
  </si>
  <si>
    <t>such</t>
  </si>
  <si>
    <t>_'</t>
  </si>
  <si>
    <t>Dcvg</t>
  </si>
  <si>
    <t>deceiving</t>
  </si>
  <si>
    <t>!mvs</t>
  </si>
  <si>
    <t>themselves</t>
  </si>
  <si>
    <t>@2</t>
  </si>
  <si>
    <t>Dcl</t>
  </si>
  <si>
    <t>declare</t>
  </si>
  <si>
    <t>?yf</t>
  </si>
  <si>
    <t>thyself</t>
  </si>
  <si>
    <t>@1</t>
  </si>
  <si>
    <t>dclg</t>
  </si>
  <si>
    <t>declaring</t>
  </si>
  <si>
    <t>Td</t>
  </si>
  <si>
    <t>today</t>
  </si>
  <si>
    <t>@7</t>
  </si>
  <si>
    <t>Ei</t>
  </si>
  <si>
    <t>either</t>
  </si>
  <si>
    <t>Tgr</t>
  </si>
  <si>
    <t>together</t>
  </si>
  <si>
    <t>@'</t>
  </si>
  <si>
    <t>f/</t>
  </si>
  <si>
    <t>first</t>
  </si>
  <si>
    <t>Tm</t>
  </si>
  <si>
    <t>tomorrow</t>
  </si>
  <si>
    <t>Duxbury</t>
  </si>
  <si>
    <t>Keyboard Shortcuts</t>
  </si>
  <si>
    <t>Braille translation program</t>
  </si>
  <si>
    <t>A keyboard shortcut, also known as an accelerator, allows you to trigger an action without stepping through the menus with the normal menu keys. Listed below are DBT's shortcut keys:</t>
  </si>
  <si>
    <t>Function Keys</t>
  </si>
  <si>
    <t>F1 = The Help Key</t>
  </si>
  <si>
    <t>F2 = View, Six + Key Entry (Braille file only)</t>
  </si>
  <si>
    <t>F3 = File, Save As</t>
  </si>
  <si>
    <t>F4 = Layout, Left Margin, 3</t>
  </si>
  <si>
    <t>F5 = Layout, Code List</t>
  </si>
  <si>
    <t>F6 = Edit, Replace</t>
  </si>
  <si>
    <t>F8 = Layout, Styles</t>
  </si>
  <si>
    <t>F9 = Insert Code</t>
  </si>
  <si>
    <t>F10 = Activate Menu Bar</t>
  </si>
  <si>
    <t>F11 = Edit, Find Misspelling</t>
  </si>
  <si>
    <t>Alt + F2 = Layout, Character Codes, Hard Space</t>
  </si>
  <si>
    <t>Alt + F3 = View, Codes</t>
  </si>
  <si>
    <t>Alt + F4 = File, Exit</t>
  </si>
  <si>
    <t>Alt + F7 = Layout, Line Codes, Flush Right w/Leader</t>
  </si>
  <si>
    <t>Ctrl + F4 = File, Close</t>
  </si>
  <si>
    <t>Ctrl + F5 = View, Print Font (Braille File)</t>
  </si>
  <si>
    <t>Ctrl + F6 = View, Braille Font (Braille File)</t>
  </si>
  <si>
    <t>Ctrl + F7 = View, SimBraille Font (Braille File)</t>
  </si>
  <si>
    <t>Ctrl + F8 = View, Translated Line (Braille or Print File)</t>
  </si>
  <si>
    <t>Ctrl + F9 = Insert Style</t>
  </si>
  <si>
    <t>Ctrl + F11 = Document, Embosser Setup</t>
  </si>
  <si>
    <t>Ctrl + F12 = Document, Printer Setup</t>
  </si>
  <si>
    <t>Shift + F1 = Layout, Line Codes, Single Spacing</t>
  </si>
  <si>
    <t>Shift + F2 = Layout, Line Codes, Double Spacing</t>
  </si>
  <si>
    <t>Shift + F4 = Layout, Right Margin, 6</t>
  </si>
  <si>
    <t>Shift + F6 = Layout, Line Codes, Centering</t>
  </si>
  <si>
    <t>Shift + F7 = Layout, Line Codes, Flush Right</t>
  </si>
  <si>
    <t>Shift + F11 = Edit, Spell Check (Print File) ( Checks from cursor downwards)</t>
  </si>
  <si>
    <t>Character keys</t>
  </si>
  <si>
    <t>Alt + 0 = Layout, Translation Codes, Grade 0</t>
  </si>
  <si>
    <t>Alt + 1 = Layout, Translation Codes, Grade 1</t>
  </si>
  <si>
    <t>Alt + 2 = Layout, Translation Codes, Grade 2</t>
  </si>
  <si>
    <t>Alt + 3 = Layout, Translation Codes, CBC</t>
  </si>
  <si>
    <t>Alt + 4 = Layout, Translation Codes, Spanish Text</t>
  </si>
  <si>
    <t>Alt + 5 = Layout, Translation Codes, LIFG Text</t>
  </si>
  <si>
    <t>Alt + D = Document menu</t>
  </si>
  <si>
    <t>Alt + E = Edit menu</t>
  </si>
  <si>
    <t>Alt + F = File menu</t>
  </si>
  <si>
    <t>Alt + G = Global menu</t>
  </si>
  <si>
    <t>Alt + H = Help menu</t>
  </si>
  <si>
    <t>Alt + L = Layout menu</t>
  </si>
  <si>
    <t>Alt + V = View menu</t>
  </si>
  <si>
    <t>Ctrl + A = Edit, Select All</t>
  </si>
  <si>
    <t>Ctrl + B = Layout, Character Codes, Group</t>
  </si>
  <si>
    <t>Ctrl + C = Edit, Copy</t>
  </si>
  <si>
    <t>Ctrl + E = File, Emboss</t>
  </si>
  <si>
    <t>Ctrl + F = Edit, Find</t>
  </si>
  <si>
    <t>Ctrl + G = Edit, Goto (Not applicable in Coded View)</t>
  </si>
  <si>
    <t>Ctrl + H = Edit, Highlight</t>
  </si>
  <si>
    <t>Ctrl + I = Edit, Find Again</t>
  </si>
  <si>
    <t>Ctrl + K = Layout, Line Codes, Skip Line</t>
  </si>
  <si>
    <t>Ctrl + L = Layout, Line Codes, New Line</t>
  </si>
  <si>
    <t>Ctrl + M = Layout, Line Codes, New Paragraph</t>
  </si>
  <si>
    <t>Ctrl + N = File, New</t>
  </si>
  <si>
    <t>Ctrl + O = File, Open</t>
  </si>
  <si>
    <t>Ctrl + P = File, Print</t>
  </si>
  <si>
    <t>Ctrl + R = Layout, Runover Offset, 3</t>
  </si>
  <si>
    <t>Ctrl + S = File, Save, F3</t>
  </si>
  <si>
    <t>Ctrl + T = File, Translate</t>
  </si>
  <si>
    <t>Ctrl + V = Edit, Paste</t>
  </si>
  <si>
    <t>Ctrl + X = Edit, Cut</t>
  </si>
  <si>
    <t>Ctrl + Y = Redo</t>
  </si>
  <si>
    <t>Ctrl + Z = Undo</t>
  </si>
  <si>
    <t>Other keys:</t>
  </si>
  <si>
    <t>Alt + Right Arrow = Layout, Style Level +</t>
  </si>
  <si>
    <t>Alt + Left Arrow = Layout, Style Level -</t>
  </si>
  <si>
    <t>Alt + Enter = Layout, Page Codes, New Reference Page</t>
  </si>
  <si>
    <t>Ctrl + Enter = Layout, Page Codes, New Page</t>
  </si>
  <si>
    <t>Shift + Arrow keys = Highlight text</t>
  </si>
  <si>
    <t>Ctrl +Shift + Down Arrow = Select from cursor to end of paragraph</t>
  </si>
  <si>
    <t>SWIFT in Word</t>
  </si>
  <si>
    <t>setup swift</t>
  </si>
  <si>
    <t>access Braille menu</t>
  </si>
  <si>
    <t>setup dux in word</t>
  </si>
  <si>
    <t>translate in word</t>
  </si>
  <si>
    <t>emboss from word</t>
  </si>
  <si>
    <t>send to dux in word</t>
  </si>
  <si>
    <t>Totals</t>
  </si>
  <si>
    <t>Focus</t>
  </si>
  <si>
    <t xml:space="preserve"> prompts</t>
  </si>
  <si>
    <t>basic braille use of display</t>
  </si>
  <si>
    <t>right shift dot 5 is window list</t>
  </si>
  <si>
    <t>right shift dot 2 is alt key</t>
  </si>
  <si>
    <t>5 spce word at a time</t>
  </si>
  <si>
    <t>dot 3 8 space then enter key to send message in outlook</t>
  </si>
  <si>
    <t>dot 6 8 space then d to URL</t>
  </si>
  <si>
    <t>dot 3 8 space that opens new tab</t>
  </si>
  <si>
    <t>dot 3 8 space the tab with 4,5 space</t>
  </si>
  <si>
    <t>alt tab is 6,8, space then 4,5 space</t>
  </si>
  <si>
    <t>PC cursor is p space</t>
  </si>
  <si>
    <t>taskbar is 4,8,6 then t</t>
  </si>
  <si>
    <t>Windows search box with, right shift/4</t>
  </si>
  <si>
    <t>alt f4 - 1 6 8 space then d for</t>
  </si>
  <si>
    <t>F6, space/1-8 then f/6</t>
  </si>
  <si>
    <t>read all, space/1-2-4-5-6, ER cord</t>
  </si>
  <si>
    <t>Went over, say title of window using the Focus, right shift/dots 1-2</t>
  </si>
  <si>
    <t>Say time with the Focus, right shift/dots1-2-3</t>
  </si>
  <si>
    <t>say time with right shift 1 2 3</t>
  </si>
  <si>
    <t>right shift z refresh screen</t>
  </si>
  <si>
    <t>er chord is read all</t>
  </si>
  <si>
    <t>8 4 space then t to taskbar</t>
  </si>
  <si>
    <t>8 4 space then d to desktop</t>
  </si>
  <si>
    <t>title with space/8-5 followed by T, but the shift/1-2 is just so much nicer.</t>
  </si>
  <si>
    <t>press tab</t>
  </si>
  <si>
    <t>enter key</t>
  </si>
  <si>
    <t>alt s to save</t>
  </si>
  <si>
    <t>alt n to don't save</t>
  </si>
  <si>
    <t>tab to save</t>
  </si>
  <si>
    <t>ESC--RIGHT SHIFT+DOT 1 or Z CHORD</t>
  </si>
  <si>
    <t>ALT--RIGHT SHIFT+DOT 2</t>
  </si>
  <si>
    <t>APPLICATION Key--RIGHT SHIFT+DOT 2 CHORD</t>
  </si>
  <si>
    <t>BACKSPACE--DOT 7</t>
  </si>
  <si>
    <t>ENTER-DOT 8</t>
  </si>
  <si>
    <t>CTRL+BACK SPACE- DOTS 1-2-3-4-5-6-7 CHORD</t>
  </si>
  <si>
    <t>TAB DOTS - 4-5 CHORD</t>
  </si>
  <si>
    <t>SHIFT+TAB--B CHORD</t>
  </si>
  <si>
    <t>HOME- K CHORD</t>
  </si>
  <si>
    <t>END-DOTS 4-6 CHORD</t>
  </si>
  <si>
    <t>PAGE UP-LEFT SHIFT+ROCKER BAR UP or RIGHT SHIFT+ROCKER BAR UP or DOTS 2-3-7 CHORD</t>
  </si>
  <si>
    <t>PAGE DOWN-LEFT SHIFT+ROCKER BAR DOWN or RIGHT SHIFT+ROCKER BAR DOWN or DOTS 5-6-7 CHORD</t>
  </si>
  <si>
    <t>DELETE--FOR CHORD</t>
  </si>
  <si>
    <t>Calculator</t>
  </si>
  <si>
    <t>open it</t>
  </si>
  <si>
    <t>clear</t>
  </si>
  <si>
    <t>delete</t>
  </si>
  <si>
    <t>enter #</t>
  </si>
  <si>
    <t>copy</t>
  </si>
  <si>
    <t>Braille the following</t>
  </si>
  <si>
    <t>Nemeth</t>
  </si>
  <si>
    <t>any number</t>
  </si>
  <si>
    <t>divide</t>
  </si>
  <si>
    <t xml:space="preserve"> multiple</t>
  </si>
  <si>
    <t>add</t>
  </si>
  <si>
    <t>minus</t>
  </si>
  <si>
    <t>equals</t>
  </si>
  <si>
    <t>Commands she needs to learn</t>
  </si>
  <si>
    <t>Cursor router Buttons</t>
  </si>
  <si>
    <t>all cursor router buttons</t>
  </si>
  <si>
    <t>Press and hold the LEFT or RIGHT PANNING BUTTON while simultaneously pressing a CURSOR ROUTER BUTTON to simulate a right mouse click at that location.</t>
  </si>
  <si>
    <t>Table of Multi-Control Functions</t>
  </si>
  <si>
    <t>Function</t>
  </si>
  <si>
    <t>Enable Auto Advance Mode</t>
  </si>
  <si>
    <t>Decrease Auto Advance Speed</t>
  </si>
  <si>
    <t>Increase Auto Advance Speed</t>
  </si>
  <si>
    <t>Left Mouse Click</t>
  </si>
  <si>
    <t>Control+Left Mouse Click</t>
  </si>
  <si>
    <t>Page Down</t>
  </si>
  <si>
    <t>Page Up</t>
  </si>
  <si>
    <t>Top of File</t>
  </si>
  <si>
    <t>Bottom of File</t>
  </si>
  <si>
    <t>End</t>
  </si>
  <si>
    <t>Home</t>
  </si>
  <si>
    <t>Pan Left</t>
  </si>
  <si>
    <t>Pan Right</t>
  </si>
  <si>
    <t>Select Text</t>
  </si>
  <si>
    <t>Select Block</t>
  </si>
  <si>
    <t>Toggle NAV Rockers On/Off</t>
  </si>
  <si>
    <t>Power Button</t>
  </si>
  <si>
    <t>The power button turns the Focus on or off when not connected to USB. Press and hold it for three seconds to turn the display on and press and hold it for three seconds again to turn the display off.</t>
  </si>
  <si>
    <t>Internal Battery</t>
  </si>
  <si>
    <t>The Focus 40 Blue contains an internal battery for Bluetooth operation. While using the Focus over a Bluetooth connection, you will get approximately 20 hours for typical usage. To check the battery status while the display is in use, press the power button to display the percentage of battery charge used. Press a cursor router or any other control to return to normal operation.</t>
  </si>
  <si>
    <t>When the battery is at 20 percent, 10 percent, and 5 percent respectively, a low battery warning is displayed indicating it is time to plug in the AC adapter. You can dismiss this message by pressing a cursor router button. In addition, once the battery drops below 10 percent, dots seven and eight in the last five cells will show each percentage drop. For example, when the battery is at one percent, DOT 8 in cell 40 will be raised.</t>
  </si>
  <si>
    <t>Use the AC adapter supplied with your unit to charge the battery. The unit takes three hours to charge using the supplied AC adapter even when the Bluetooth connection is active. Charging time will be less if the battery is not completely discharged before the display is plugged in. The Focus will also charge while connected to a computer using the USB cable, however, charging time will take longer than with the supplied AC adapter. As the Focus charges, the battery charging indicator, a circle of dots, is displayed to the right of the percentage until the unit reaches 100 percent. You can continue using the Focus while it is charging.</t>
  </si>
  <si>
    <t>Caution: No user serviceable parts. Risk of High Voltage shock.</t>
  </si>
  <si>
    <t>Connecting the Focus</t>
  </si>
  <si>
    <t>You can connect the Focus braille display to your computer using either the USB port or Bluetooth. If you connect using USB, the display is powered from the computer through the USB connection cable. This also charges the internal battery.</t>
  </si>
  <si>
    <t>As soon as you connect the USB cable to the computer, the Focus immediately turns on. When the USB cable is removed, the Focus turns off. Pressing the power button while connected to USB causes the focus to display the model, firmware version, battery status, and the connection type, USB, in the last three cells. Pressing a cursor router button returns the display to normal operation.</t>
  </si>
  <si>
    <t>Bluetooth is a short-range wireless communications technology. Devices with Bluetooth capabilities can communicate with each other over a distance of about 10 meters (30 feet) without requiring a physical connection. Using the Focus wirelessly over Bluetooth means you do not have any cables to worry about and you can relax on your couch and use the Focus as both a braille display and keyboard to access your computer from across the room.</t>
  </si>
  <si>
    <t>In order to use Bluetooth, you must establish a partnership with a Bluetooth enabled computer. The majority of modern notebook computers and mobile phones as well as some models of desktop computers offer built-in Bluetooth support. However, not all computers offer this. If your computer does not have built-in Bluetooth, you will need to purchase an external USB Bluetooth adapter and install the appropriate drivers on your system to enable this functionality. Refer to the documentation that came with your Bluetooth hardware to ensure Bluetooth is properly configured on your computer.</t>
  </si>
  <si>
    <t>Configuring the USB Connection</t>
  </si>
  <si>
    <t>Configuring the Bluetooth Connection</t>
  </si>
  <si>
    <t>Toggling Between the USB and Bluetooth Connection</t>
  </si>
  <si>
    <t>BrailleIn</t>
  </si>
  <si>
    <t>Braille exclusively on display</t>
  </si>
  <si>
    <t>Typing with Contracted Braille</t>
  </si>
  <si>
    <t>Note: Contracted Braille Translation can also be turned on or off using the Translation Options (INSERT+V) in those applications where it is available.</t>
  </si>
  <si>
    <t>Braille Study Mode</t>
  </si>
  <si>
    <t>Configuring the Focus Display</t>
  </si>
  <si>
    <t>Placement of Status Cells</t>
  </si>
  <si>
    <t>Variable Braille Dot Firmness</t>
  </si>
  <si>
    <t>Locking the Perkins-style Keyboard</t>
  </si>
  <si>
    <t>The Display Menu</t>
  </si>
  <si>
    <t>Key Repeat</t>
  </si>
  <si>
    <t>Display Sleep Delay</t>
  </si>
  <si>
    <t>Focus Keyboard Commands Overview</t>
  </si>
  <si>
    <t>Modifier Keys</t>
  </si>
  <si>
    <t>working on to 100%</t>
  </si>
  <si>
    <t>Key Name</t>
  </si>
  <si>
    <t>Function Keys (F1 through F12)</t>
  </si>
  <si>
    <t>For more information, see the Function Keys description.</t>
  </si>
  <si>
    <t>INSERT</t>
  </si>
  <si>
    <t>WINDOWS Key</t>
  </si>
  <si>
    <t>JAWS Key</t>
  </si>
  <si>
    <t>SHIFT</t>
  </si>
  <si>
    <t>To simulate the function keys (F1 through F12), press DOTS 1-8 CHORD followed by A through L (which correspond to 1 through 12). For example, to simulate the F6 key, press DOTS 1-8 CHORD, then F (DOTS 1-2-4). If the function key is part of a key combination, add the appropriate modifiers while holding down DOTS 1-8 CHORD. For example, to simulate the keystroke INSERT+F2, press DOTS 1-2-8 CHORD, then B (DOTS 1-2).</t>
  </si>
  <si>
    <t>Special Keys</t>
  </si>
  <si>
    <t>Use these keystrokes to simulate certain keys that are not available on the Focus braille keyboard. These keys can be combined with the modifier keys described previously. Punctuation and other symbols will be entered using their contracted braille equivalents if Contracted Braille Translation is set to Input and Output. For your convenience, both keystrokes and braille dot patterns are provided. If no dot pattern equivalent is available, a dash appears in the table cell.</t>
  </si>
  <si>
    <t>APPLICATION Key</t>
  </si>
  <si>
    <t>NUM PAD ASTERISK</t>
  </si>
  <si>
    <t>CAPS LOCK</t>
  </si>
  <si>
    <t>CTRL+BACKSPACE</t>
  </si>
  <si>
    <t>EQUALS</t>
  </si>
  <si>
    <t>RIGHT BRACKET</t>
  </si>
  <si>
    <t>LEFT BRACKET</t>
  </si>
  <si>
    <t>BACKSLASH</t>
  </si>
  <si>
    <t>LEFT PARENTHESIS</t>
  </si>
  <si>
    <t>RIGHT PARENTHESIS</t>
  </si>
  <si>
    <t>APOSTROPHE</t>
  </si>
  <si>
    <t>DASH</t>
  </si>
  <si>
    <t>GRÀVE</t>
  </si>
  <si>
    <t>PERIOD</t>
  </si>
  <si>
    <t>QUESTION MARK</t>
  </si>
  <si>
    <t>EXCLAMATION MARK</t>
  </si>
  <si>
    <t>COMMA</t>
  </si>
  <si>
    <t>Navigation Commands</t>
  </si>
  <si>
    <t>Use these keystrokes to perform various JAWS navigation commands. Both keystrokes and braille dot patterns are provided in the table. If no dot pattern equivalent is available, a dash appears in the table cell.</t>
  </si>
  <si>
    <t>Say Prior Character</t>
  </si>
  <si>
    <t>Say Next Character</t>
  </si>
  <si>
    <t>Say Character</t>
  </si>
  <si>
    <t>Say Prior Word</t>
  </si>
  <si>
    <t>Say Next Word</t>
  </si>
  <si>
    <t>Say Word</t>
  </si>
  <si>
    <t>Say Prior Line</t>
  </si>
  <si>
    <t>Say Next Line</t>
  </si>
  <si>
    <t>Say Line</t>
  </si>
  <si>
    <t>Say Prior Sentence</t>
  </si>
  <si>
    <t>Say Next Sentence</t>
  </si>
  <si>
    <t>Say Sentence</t>
  </si>
  <si>
    <t>Say Prior Paragraph</t>
  </si>
  <si>
    <t>Say Next Paragraph</t>
  </si>
  <si>
    <t>Say Paragraph</t>
  </si>
  <si>
    <t>Move to Top of File</t>
  </si>
  <si>
    <t>Move to Bottom of File</t>
  </si>
  <si>
    <t>Say Top of Line of Active Window</t>
  </si>
  <si>
    <t>Say Bottom of Line of Active Window</t>
  </si>
  <si>
    <t>Previous Document Window</t>
  </si>
  <si>
    <t>Next Document Window</t>
  </si>
  <si>
    <t>Open List Box</t>
  </si>
  <si>
    <t>Close List Box</t>
  </si>
  <si>
    <t>Microsoft Word Navigation Quick Keys</t>
  </si>
  <si>
    <t>Use these keystrokes to navigate Microsoft Word documents. Navigation Quick Keys must be enabled in order for these commands to function (DOTS 2-8 CHORD followed by DOTS 1-3-5-6). Note that you can add DOT 7 to most of the keystrokes in the table below to move to the previous element of that type in the document. Both keystrokes and braille dot patterns are provided in the table. If no dot pattern equivalent is available, a dash appears in the table cell.</t>
  </si>
  <si>
    <t>Not started</t>
  </si>
  <si>
    <t>Next Bookmark</t>
  </si>
  <si>
    <t>Next Comment</t>
  </si>
  <si>
    <t>Next Endnote</t>
  </si>
  <si>
    <t>Next Graphic</t>
  </si>
  <si>
    <t>Next Footnote</t>
  </si>
  <si>
    <t>Previous Paragraph</t>
  </si>
  <si>
    <t>Next Section</t>
  </si>
  <si>
    <t>Next Page</t>
  </si>
  <si>
    <t>Previous Page</t>
  </si>
  <si>
    <t>Text Selection Commands</t>
  </si>
  <si>
    <t>Use these keystrokes to perform various text selection commands. Both keystrokes and braille dot patterns are provided in the table. If no dot pattern equivalent is available, a dash appears in the table cell.</t>
  </si>
  <si>
    <t>Working on</t>
  </si>
  <si>
    <t>Select Prior Character</t>
  </si>
  <si>
    <t>Select Next Character</t>
  </si>
  <si>
    <t>Select Prior Word</t>
  </si>
  <si>
    <t>Select Next Word</t>
  </si>
  <si>
    <t>Select Prior Line</t>
  </si>
  <si>
    <t>Select Next Line</t>
  </si>
  <si>
    <t>Select Prior Screen</t>
  </si>
  <si>
    <t>Select Next Screen</t>
  </si>
  <si>
    <t>Select from Start of Line</t>
  </si>
  <si>
    <t>Select from Top</t>
  </si>
  <si>
    <t>Select to Bottom</t>
  </si>
  <si>
    <t>Move To Beginning Of Line</t>
  </si>
  <si>
    <t>Move To End Of Line</t>
  </si>
  <si>
    <t>Selecting with the Cursor router Buttons</t>
  </si>
  <si>
    <t>Not Started</t>
  </si>
  <si>
    <t>To select with the cursor router buttons, press and hold down the LEFT SHIFT, then press the cursor router button above the text where you want to begin the selection. Release both keys. Move to where you want to end the selection, and press the LEFT SHIFT plus the cursor router button at that location. Use any navigation commands to move from the beginning point to the end point of the text you are selecting, even the NAV Rockers, but if the window containing the text scrolls, this affects the information that is selected.</t>
  </si>
  <si>
    <t>Braille Commands</t>
  </si>
  <si>
    <t>Use these keystrokes to configure various braille functions. Both keystrokes and braille dot patterns are provided in the table.</t>
  </si>
  <si>
    <t>Top of Document</t>
  </si>
  <si>
    <t>Bottom of Document</t>
  </si>
  <si>
    <t>Adjust Braille Verbosity (JAWS 12 and earlier)</t>
  </si>
  <si>
    <t>Grade 2 Expand Current Word</t>
  </si>
  <si>
    <t>Grade 2 Translation</t>
  </si>
  <si>
    <t>Toggle Characters and Attributes</t>
  </si>
  <si>
    <t>Cycle Among Braille Display Modes</t>
  </si>
  <si>
    <t>Toggle 8/6 DOTS Braille</t>
  </si>
  <si>
    <t>Change Cursor Shape</t>
  </si>
  <si>
    <t>Restrict Braille Cursor</t>
  </si>
  <si>
    <t>Repeat Last Flash Message</t>
  </si>
  <si>
    <t>Windows Commands</t>
  </si>
  <si>
    <t>Use these keystrokes for basic editing functions in Windows.</t>
  </si>
  <si>
    <t>Paste from Clipboard</t>
  </si>
  <si>
    <t>Copy to Clipboard</t>
  </si>
  <si>
    <t>Cut to Clipboard</t>
  </si>
  <si>
    <t>Delete</t>
  </si>
  <si>
    <t>Selection Commands</t>
  </si>
  <si>
    <t>Use these keystrokes to select characters, lines, and other page elements.</t>
  </si>
  <si>
    <t>Select a Frame</t>
  </si>
  <si>
    <t>Select a Heading</t>
  </si>
  <si>
    <t>Select a Link</t>
  </si>
  <si>
    <t>JAWS Commands</t>
  </si>
  <si>
    <t>Use these keystrokes to perform some of the more common JAWS functions.</t>
  </si>
  <si>
    <t>Quick Settings (JAWS 13 or later) or Adjust JAWS Verbosity (JAWS 12 or earlier)</t>
  </si>
  <si>
    <t>Open Task List</t>
  </si>
  <si>
    <t>List System Tray Icons</t>
  </si>
  <si>
    <t>Say System Time</t>
  </si>
  <si>
    <t>Say Font</t>
  </si>
  <si>
    <t>Windows Keys Help</t>
  </si>
  <si>
    <t>Default Button in Dialog</t>
  </si>
  <si>
    <t>Shut DOWN JAWS</t>
  </si>
  <si>
    <t>Select a Voice Profile</t>
  </si>
  <si>
    <t>Cursor Functions</t>
  </si>
  <si>
    <t>Use these keystrokes to select a cursor for navigating JAWS.</t>
  </si>
  <si>
    <t>Touch Cursor</t>
  </si>
  <si>
    <t>Route JAWS to PC</t>
  </si>
  <si>
    <t>Route PC to JAWS</t>
  </si>
  <si>
    <t>Braille Follows Active</t>
  </si>
  <si>
    <t>Active Follows Braille</t>
  </si>
  <si>
    <t>Route Braille Cursor to PC Cursor</t>
  </si>
  <si>
    <t>Route Braille Cursor to Active Cursor</t>
  </si>
  <si>
    <t>Utility Functions</t>
  </si>
  <si>
    <t>Use these keystrokes for general utility functions.</t>
  </si>
  <si>
    <t>Set Frame Top LEFT</t>
  </si>
  <si>
    <t>Set Frame Bottom RIGHT</t>
  </si>
  <si>
    <t>Graphics Labeler</t>
  </si>
  <si>
    <t>Diagnostics Mode</t>
  </si>
  <si>
    <t>The Focus braille display has built-in diagnostic tests for the cursor router buttons, braille display, NAV Rockers, mode buttons, braille keys, panning buttons, rocker bars, and selector Buttons.</t>
  </si>
  <si>
    <t>Before entering Diagnostics Mode, disconnect the Focus from your computer and make sure it is powered off.</t>
  </si>
  <si>
    <t>Entering and Exiting Diagnostics Mode</t>
  </si>
  <si>
    <t>Simultaneously, press the first two cursor router buttons farthest to the left (above cells one and two) while pressing the power button. The text, "press cr key/nav/panel keys," is displayed to indicate that Diagnostics Mode has been entered.</t>
  </si>
  <si>
    <t>Press the power button again by itself to exit Diagnostics Mode.</t>
  </si>
  <si>
    <t>routing Button Test</t>
  </si>
  <si>
    <t>The routing button test ensures that each of the cursor router buttons on the braille display work properly. Press any cursor router button to activate all dots in the cell below the button.</t>
  </si>
  <si>
    <t>Display Test/Clean</t>
  </si>
  <si>
    <t>It is necessary to disconnect the Focus 40 Blue from your computer and make sure it is powered off before beginning this test. The display test is used to ensure that each pin on the braille display can be activated. The display test also allows you to clean the braille display. Press the power button while pressing the rightmost cursor router buttons (above the last two cells) simultaneously. This action causes all cells to be activated for cleaning. Use a soft cloth moistened with isopropyl alcohol. Do not use any other substance to clean the cells.</t>
  </si>
  <si>
    <t>While in this mode, pressing down on either the right or left NAV Rocker will cause all of the cells to be deactivated. Pressing up on either the left or right NAV Rocker will reactivate all cells.</t>
  </si>
  <si>
    <t>Pressing the left or right mode button causes the cells to toggle up and down. To stop this action, press the mode button again.</t>
  </si>
  <si>
    <t>Key and Controls Test</t>
  </si>
  <si>
    <t>The key and controls test ensures that each of the keys and controls operate properly. You can begin the key test after entering Diagnostics Mode by pressing any of the keys or controls listed in the table below. The braille display reflects each key that is pressed. Refer to the following table for the exact dot position for each of the keys. Press each of the keys and controls and verify that the appropriate response is displayed.</t>
  </si>
  <si>
    <t>Key</t>
  </si>
  <si>
    <t>DOT 1</t>
  </si>
  <si>
    <t>DOT 2</t>
  </si>
  <si>
    <t>DOT 3</t>
  </si>
  <si>
    <t>DOT 4</t>
  </si>
  <si>
    <t>DOT 5</t>
  </si>
  <si>
    <t>DOT 6</t>
  </si>
  <si>
    <t>DOT 7</t>
  </si>
  <si>
    <t>DOT 8</t>
  </si>
  <si>
    <t>LEFT SHIFT</t>
  </si>
  <si>
    <t>RIGHT SHIFT</t>
  </si>
  <si>
    <t>LEFT PANNING BUTTON</t>
  </si>
  <si>
    <t>RIGHT PANNING BUTTON</t>
  </si>
  <si>
    <t>LEFT SELECTOR BUTTON</t>
  </si>
  <si>
    <t>RIGHT SELECTOR BUTTON</t>
  </si>
  <si>
    <t>LEFT MODE BUTTON</t>
  </si>
  <si>
    <t>LEFT NAV Rocker UP</t>
  </si>
  <si>
    <t>LEFT NAV Rocker DOWN</t>
  </si>
  <si>
    <t>RIGHT MODE BUTTON</t>
  </si>
  <si>
    <t>RIGHT NAV Rocker UP</t>
  </si>
  <si>
    <t>RIGHT NAV Rocker DOWN</t>
  </si>
  <si>
    <t>LEFT ROCKER SWITCH UP</t>
  </si>
  <si>
    <t>LEFT ROCKER SWITCH DOWN</t>
  </si>
  <si>
    <t>RIGHT ROCKER SWITCH UP</t>
  </si>
  <si>
    <t>RIGHT ROCKER SWITCH DOWN</t>
  </si>
  <si>
    <t>Battery Info Mode</t>
  </si>
  <si>
    <t>Before entering this mode, disconnect the Focus from your computer and make sure it is powered off. Press the power button while simultaneously pressing the cursor router button above cell two. The Focus displays additional information about the internal battery.</t>
  </si>
  <si>
    <t>Troubleshooting</t>
  </si>
  <si>
    <t>Problem</t>
  </si>
  <si>
    <t>The display will not turn on.</t>
  </si>
  <si>
    <t>The battery is not charging or is taking longer to charge than expected.</t>
  </si>
  <si>
    <t>Extra dots are appearing on the display and dots are sticking.</t>
  </si>
  <si>
    <t>The Focus display is not communicating with the computer.</t>
  </si>
  <si>
    <t>Pairing with an Apple device does not work.</t>
  </si>
  <si>
    <t>Message List Pane</t>
  </si>
  <si>
    <t>Windows</t>
  </si>
  <si>
    <t>Go to Home screen</t>
  </si>
  <si>
    <t>Alt + Home</t>
  </si>
  <si>
    <t>Go to Next message</t>
  </si>
  <si>
    <t>J-she uses x to move thru</t>
  </si>
  <si>
    <t>Go to Previous message</t>
  </si>
  <si>
    <t>Go Back to Last-Viewed Message</t>
  </si>
  <si>
    <t>Return to Current Message</t>
  </si>
  <si>
    <t>Go to Next Unread Thread</t>
  </si>
  <si>
    <t>Shift + T</t>
  </si>
  <si>
    <t>Expand all conversations in the Message List pane</t>
  </si>
  <si>
    <t>changed setting so this always occurs</t>
  </si>
  <si>
    <t>Collapse all conversations in the Message List pane</t>
  </si>
  <si>
    <t>\</t>
  </si>
  <si>
    <t>Expand selected collapsed conversation in the Message List pane</t>
  </si>
  <si>
    <t>right arrow</t>
  </si>
  <si>
    <t>Collapse selected expanded conversation in the Message List pane</t>
  </si>
  <si>
    <t>left arrow</t>
  </si>
  <si>
    <t>Expand selected conversation in the Message pane</t>
  </si>
  <si>
    <t>Collapse selected conversation in the Message pane</t>
  </si>
  <si>
    <t>Shift + O</t>
  </si>
  <si>
    <t>Move to the Search bar</t>
  </si>
  <si>
    <t>/ or Ctrl + K</t>
  </si>
  <si>
    <t>Toggle Inspector pane for selected message</t>
  </si>
  <si>
    <t>Ctrl + Shift + I</t>
  </si>
  <si>
    <t>3-Pane Navigation</t>
  </si>
  <si>
    <t>Move from pane to pane</t>
  </si>
  <si>
    <t>F6</t>
  </si>
  <si>
    <t>Select the next message unit in a conversation in the message pane</t>
  </si>
  <si>
    <t>Alt + Down Arrow</t>
  </si>
  <si>
    <t>Select the previous message unit in a conversation in the message pane</t>
  </si>
  <si>
    <t>Alt + Up Arrow</t>
  </si>
  <si>
    <t>Switch tabs</t>
  </si>
  <si>
    <t>Ctrl + 1-9</t>
  </si>
  <si>
    <t>Move to next tab</t>
  </si>
  <si>
    <t>Ctrl + Tab</t>
  </si>
  <si>
    <t>Move to previous tab</t>
  </si>
  <si>
    <t>Ctrl + Shift + Tab</t>
  </si>
  <si>
    <t>Advanced Search</t>
  </si>
  <si>
    <t>Ctrl + Shift + K</t>
  </si>
  <si>
    <t>View Messages</t>
  </si>
  <si>
    <t>Ctrl +Alt + L</t>
  </si>
  <si>
    <t>View Attachments</t>
  </si>
  <si>
    <t>Ctrl + Alt + A</t>
  </si>
  <si>
    <t>View Images</t>
  </si>
  <si>
    <t>Ctrl + Alt + I</t>
  </si>
  <si>
    <t>Address Book window</t>
  </si>
  <si>
    <t>Ctrl + Shift + B</t>
  </si>
  <si>
    <t>Folder pane toggle</t>
  </si>
  <si>
    <t>Ctrl + Shift + L</t>
  </si>
  <si>
    <t>Focus pane toggle</t>
  </si>
  <si>
    <t>Ctrl + Shift + P</t>
  </si>
  <si>
    <t>Find in This Message</t>
  </si>
  <si>
    <t>Ctrl + F</t>
  </si>
  <si>
    <t>Find Again in message</t>
  </si>
  <si>
    <t>Ctrl + G, or F3</t>
  </si>
  <si>
    <t>Find previous in message</t>
  </si>
  <si>
    <t>Ctrl + Shift + G, or Shift + F3</t>
  </si>
  <si>
    <t>Ctrl + W</t>
  </si>
  <si>
    <t>Ctrl + Shift + W</t>
  </si>
  <si>
    <t>Open Preferences/Options</t>
  </si>
  <si>
    <t>Quit/Exit</t>
  </si>
  <si>
    <t>Ctrl + Q</t>
  </si>
  <si>
    <t>Minimize</t>
  </si>
  <si>
    <t>Hide</t>
  </si>
  <si>
    <t>Increase text size</t>
  </si>
  <si>
    <t>Ctrl + +</t>
  </si>
  <si>
    <t>Decrease text size</t>
  </si>
  <si>
    <t>Ctrl + -</t>
  </si>
  <si>
    <t>Restore text size</t>
  </si>
  <si>
    <t>Ctrl + 0 (zero)</t>
  </si>
  <si>
    <t>Message Commands</t>
  </si>
  <si>
    <t>New Message (default format)</t>
  </si>
  <si>
    <t>New Reminder</t>
  </si>
  <si>
    <t>Ctrl + Shift + N</t>
  </si>
  <si>
    <t>Open Message</t>
  </si>
  <si>
    <t>Ctrl + O</t>
  </si>
  <si>
    <t>Archive</t>
  </si>
  <si>
    <t>Quick Folder Switch</t>
  </si>
  <si>
    <t>Quick Move</t>
  </si>
  <si>
    <t>Quick Reply</t>
  </si>
  <si>
    <t>Shift + R</t>
  </si>
  <si>
    <t>Send an Existing Quick Reply</t>
  </si>
  <si>
    <t>Ctrl + Enter</t>
  </si>
  <si>
    <t>Send and archive Quick Reply (PB 3 and higher)</t>
  </si>
  <si>
    <t>Ctrl + Shift + Alt + Enter</t>
  </si>
  <si>
    <t>Cancel an Existing Quick Reply</t>
  </si>
  <si>
    <t>Esc</t>
  </si>
  <si>
    <t>Quick Search</t>
  </si>
  <si>
    <t>Move to the Search bar (Not available in Quick Reply)</t>
  </si>
  <si>
    <t>ctrl + K</t>
  </si>
  <si>
    <t>Assign a Topic</t>
  </si>
  <si>
    <t>Assign a Label (PB 3 and higher, for Gmail accounts only)</t>
  </si>
  <si>
    <t>Add/Remove a Favorite Topic</t>
  </si>
  <si>
    <t>1 to 9</t>
  </si>
  <si>
    <t>Remove All Topics from a Message</t>
  </si>
  <si>
    <t>Mark/unmark as Reminder</t>
  </si>
  <si>
    <t>Mark Message as Read/Unread</t>
  </si>
  <si>
    <t>Mark Message as Pending/Not Pending</t>
  </si>
  <si>
    <t>Shift + M</t>
  </si>
  <si>
    <t>Mark All Read</t>
  </si>
  <si>
    <t>Shift + C</t>
  </si>
  <si>
    <t>Mark Thread as Read</t>
  </si>
  <si>
    <t>Mark as Junk toggle</t>
  </si>
  <si>
    <t>Shift + J</t>
  </si>
  <si>
    <t>Ctrl + P</t>
  </si>
  <si>
    <t>Ctrl + C</t>
  </si>
  <si>
    <t>Del</t>
  </si>
  <si>
    <t>Delete immediately (skip Trash folder)</t>
  </si>
  <si>
    <t>Shift + Del</t>
  </si>
  <si>
    <t>Ctrl + A</t>
  </si>
  <si>
    <t>Select Thread</t>
  </si>
  <si>
    <t>Ctrl + Shift + A</t>
  </si>
  <si>
    <t>Ctrl + Z</t>
  </si>
  <si>
    <t>Redo</t>
  </si>
  <si>
    <t>Ctrl + Y</t>
  </si>
  <si>
    <t>Edit a message</t>
  </si>
  <si>
    <t>Ctrl + E</t>
  </si>
  <si>
    <t>Forward Message</t>
  </si>
  <si>
    <t>Reply to Message</t>
  </si>
  <si>
    <t>Save As Draft</t>
  </si>
  <si>
    <t>Ctrl + S</t>
  </si>
  <si>
    <t>Get New Mail For All Accounts</t>
  </si>
  <si>
    <t>Ctrl + Shift + D</t>
  </si>
  <si>
    <t>Get New Mail For Account</t>
  </si>
  <si>
    <t>Ctrl + T</t>
  </si>
  <si>
    <t>View Message Source</t>
  </si>
  <si>
    <t>Ctrl + U</t>
  </si>
  <si>
    <t>Message Composition</t>
  </si>
  <si>
    <t>Add an Attachment</t>
  </si>
  <si>
    <t>Cc Field</t>
  </si>
  <si>
    <t>Ctrl + Alt + C</t>
  </si>
  <si>
    <t>Bcc Field</t>
  </si>
  <si>
    <t>Ctrl + Alt + B</t>
  </si>
  <si>
    <t>Reply-To Field</t>
  </si>
  <si>
    <t>Ctrl + Alt + R</t>
  </si>
  <si>
    <t>Toggle Summary mode</t>
  </si>
  <si>
    <t>Toggle recipients between Reply and Reply All</t>
  </si>
  <si>
    <t>Ctrl + Shift + R</t>
  </si>
  <si>
    <t>Create a new message</t>
  </si>
  <si>
    <t>Send Now</t>
  </si>
  <si>
    <t>Ctrl + Return</t>
  </si>
  <si>
    <t>Send Later (Message is placed in the local Unsent folder)</t>
  </si>
  <si>
    <t>Ctrl + Shift + Return</t>
  </si>
  <si>
    <t>Quick Bar</t>
  </si>
  <si>
    <t>Ctrl + L</t>
  </si>
  <si>
    <t>Insert a Link</t>
  </si>
  <si>
    <t>Message Composition - Text Editing</t>
  </si>
  <si>
    <t>Ctrl + Shift + Z</t>
  </si>
  <si>
    <t>Ctrl + X</t>
  </si>
  <si>
    <t>Ctrl + V</t>
  </si>
  <si>
    <t>Paste without Formatting</t>
  </si>
  <si>
    <t>Ctrl + Shift + V</t>
  </si>
  <si>
    <t>Rewrap</t>
  </si>
  <si>
    <t>Ctrl + R</t>
  </si>
  <si>
    <t>Find and Replace</t>
  </si>
  <si>
    <t>Find Again</t>
  </si>
  <si>
    <t>Ctrl + G</t>
  </si>
  <si>
    <t>Find Previous</t>
  </si>
  <si>
    <t>Ctrl + Shift + G</t>
  </si>
  <si>
    <t>Message Composition - Text Formatting</t>
  </si>
  <si>
    <t>Bold</t>
  </si>
  <si>
    <t>Ctrl + B</t>
  </si>
  <si>
    <t>Italics</t>
  </si>
  <si>
    <t>Ctrl + I</t>
  </si>
  <si>
    <t>Underline</t>
  </si>
  <si>
    <t>Fixed Width (toggle)</t>
  </si>
  <si>
    <t>Discontinue Text Styles</t>
  </si>
  <si>
    <t>Ctrl + Shift + Y</t>
  </si>
  <si>
    <t>Discontinue Link</t>
  </si>
  <si>
    <t>Increase Indent</t>
  </si>
  <si>
    <t>Ctrl + ]</t>
  </si>
  <si>
    <t>Decrease Indent</t>
  </si>
  <si>
    <t>Ctrl + [</t>
  </si>
  <si>
    <t>Make text Larger</t>
  </si>
  <si>
    <t>Make text Smaller</t>
  </si>
  <si>
    <t>outlook</t>
  </si>
  <si>
    <t>Action</t>
  </si>
  <si>
    <t>Shortcut Key</t>
  </si>
  <si>
    <t>Go to “Tell me what you want to do”</t>
  </si>
  <si>
    <t>Alt + Q</t>
  </si>
  <si>
    <t>Switch to Mail</t>
  </si>
  <si>
    <t>Ctrl + 1</t>
  </si>
  <si>
    <t>Switch to Calendar</t>
  </si>
  <si>
    <t>Ctrl + 2</t>
  </si>
  <si>
    <t>Switch to Contacts</t>
  </si>
  <si>
    <t>Ctrl + 3</t>
  </si>
  <si>
    <t>Switch to Tasks</t>
  </si>
  <si>
    <t>Ctrl + 4</t>
  </si>
  <si>
    <t>Switch to Notes</t>
  </si>
  <si>
    <t>Ctrl + 5</t>
  </si>
  <si>
    <t>Switch to Folder List in the Folder pane</t>
  </si>
  <si>
    <t>Ctrl + 6</t>
  </si>
  <si>
    <t>Switch to Shortcuts</t>
  </si>
  <si>
    <t>Ctrl + 7</t>
  </si>
  <si>
    <t>Switch to next message (with message open)</t>
  </si>
  <si>
    <t>Ctrl + period</t>
  </si>
  <si>
    <t>Switch to previous message (with message open)</t>
  </si>
  <si>
    <t>Ctrl + comma</t>
  </si>
  <si>
    <t>Create a new appointment</t>
  </si>
  <si>
    <t>Create a new contact</t>
  </si>
  <si>
    <t>Ctrl + Shift + C</t>
  </si>
  <si>
    <t>Create a new contact group</t>
  </si>
  <si>
    <t>Create a new journal entry</t>
  </si>
  <si>
    <t>Ctrl + Shift + J</t>
  </si>
  <si>
    <t>Create a new task</t>
  </si>
  <si>
    <t>Create a new note</t>
  </si>
  <si>
    <t>Create a new fax</t>
  </si>
  <si>
    <t>Ctrl + Shift + X</t>
  </si>
  <si>
    <t>Create a new Microsoft Office document</t>
  </si>
  <si>
    <t>Ctrl + Shift + H</t>
  </si>
  <si>
    <t>Create a new email message</t>
  </si>
  <si>
    <t>Ctrl + Shift + M</t>
  </si>
  <si>
    <t>Flag a message for follow-up</t>
  </si>
  <si>
    <t>Forward a message</t>
  </si>
  <si>
    <t>Send a message</t>
  </si>
  <si>
    <t>Reply to a message</t>
  </si>
  <si>
    <t>Reply all to a message</t>
  </si>
  <si>
    <t>Check for a new e-mail</t>
  </si>
  <si>
    <t>Ctrl + M or F9</t>
  </si>
  <si>
    <t>Open a received message</t>
  </si>
  <si>
    <t>Mark a message as read</t>
  </si>
  <si>
    <t>Dial a contact phone number</t>
  </si>
  <si>
    <t>Create a new folder</t>
  </si>
  <si>
    <t>Ctrl + Shift + E</t>
  </si>
  <si>
    <t>Display the current week in calendar view</t>
  </si>
  <si>
    <t>Alt + –</t>
  </si>
  <si>
    <t>Display the current month in calendar view</t>
  </si>
  <si>
    <t>Alt + =</t>
  </si>
  <si>
    <t>Change the number of calendar days that display</t>
  </si>
  <si>
    <t>Alt + (any number from 1-10)</t>
  </si>
  <si>
    <t>Go to different folder</t>
  </si>
  <si>
    <t>Find a message or other item (Go to Search box)</t>
  </si>
  <si>
    <t>Expand search to include items from the current folder</t>
  </si>
  <si>
    <t>Ctrl + Alt + K</t>
  </si>
  <si>
    <t>Expand search to include subfolders</t>
  </si>
  <si>
    <t>Ctrl + Alt + Z</t>
  </si>
  <si>
    <t>Use Advance find</t>
  </si>
  <si>
    <t>Ctrl + Shift + F</t>
  </si>
  <si>
    <t>Create a meeting request</t>
  </si>
  <si>
    <t>Ctrl + Shift + Q</t>
  </si>
  <si>
    <t>Create a search folder</t>
  </si>
  <si>
    <t>Create a task request</t>
  </si>
  <si>
    <t>Ctrl + Shift + U</t>
  </si>
  <si>
    <t>Open address book</t>
  </si>
  <si>
    <t>Forward as attachment</t>
  </si>
  <si>
    <t>Ctrl + Alt + F</t>
  </si>
  <si>
    <t>Mark a message as not junk</t>
  </si>
  <si>
    <t>Ctrl + Alt + J</t>
  </si>
  <si>
    <t>Check names</t>
  </si>
  <si>
    <t>Ctrl + K</t>
  </si>
  <si>
    <t>Switch to Inbox</t>
  </si>
  <si>
    <t>Move between the Folder Pane, the main Outlook window, the Reading Pane, and the To-Do Bar.</t>
  </si>
  <si>
    <t>Ctrl + Shift + Tab or Shift + Tab</t>
  </si>
  <si>
    <t>Move around message header lines in the Folder Pane or an open message.</t>
  </si>
  <si>
    <t>Move between the Outlook window, the smaller panes in the Folder Pane, the Reading Pane, and the sections in the To-Do Bar.</t>
  </si>
  <si>
    <t>Tab</t>
  </si>
  <si>
    <t>Move around within the Folder Pane</t>
  </si>
  <si>
    <t>Arrow keys</t>
  </si>
  <si>
    <t>In the Reading Pane, go to the previous message</t>
  </si>
  <si>
    <t>Alt +Up arrow or Ctrl + comma or Alt + Page Up</t>
  </si>
  <si>
    <t>In the Reading Pane, page down through text</t>
  </si>
  <si>
    <t>Spacebar</t>
  </si>
  <si>
    <t>In the Reading Pane, page up through text</t>
  </si>
  <si>
    <t>Shift + Spacebar</t>
  </si>
  <si>
    <t>Go back to previous view in main Outlook window</t>
  </si>
  <si>
    <t>Alt + Left arrow</t>
  </si>
  <si>
    <t>Go forward to next view in main Outlook window</t>
  </si>
  <si>
    <t>Alt + Right arrow</t>
  </si>
  <si>
    <t>Go to the previous message</t>
  </si>
  <si>
    <t>Up arrow</t>
  </si>
  <si>
    <t>Go to the next message</t>
  </si>
  <si>
    <t>Down arrow</t>
  </si>
  <si>
    <t>Create a message (when in Mail)</t>
  </si>
  <si>
    <t>Ctrl + N</t>
  </si>
  <si>
    <t>Create a message (from any Outlook view)</t>
  </si>
  <si>
    <t>Open the MailTip in the selected message</t>
  </si>
  <si>
    <t>Mark as unread</t>
  </si>
  <si>
    <t>Display Send/Receive progress (when a Send/Receive is in progress)</t>
  </si>
  <si>
    <t>Post to this folder</t>
  </si>
  <si>
    <t>Ctrl + Shift + S</t>
  </si>
  <si>
    <t>Post a reply in this folder</t>
  </si>
  <si>
    <t>Send or post or reply all</t>
  </si>
  <si>
    <t>Alt + S</t>
  </si>
  <si>
    <t>Save (except in tasks)</t>
  </si>
  <si>
    <t>Ctrl + S or Shift + F12</t>
  </si>
  <si>
    <t>Save and close (except in mail)</t>
  </si>
  <si>
    <t>Print an item</t>
  </si>
  <si>
    <t>Delete an item</t>
  </si>
  <si>
    <t>Ctrl + D</t>
  </si>
  <si>
    <t>Copy an item</t>
  </si>
  <si>
    <t>Move an item</t>
  </si>
  <si>
    <t>Cancel</t>
  </si>
  <si>
    <t>Move to File tab ribbon</t>
  </si>
  <si>
    <t>Alt + F, use letters to navigate</t>
  </si>
  <si>
    <t>Move to Home tab ribbon</t>
  </si>
  <si>
    <t>Alt + H, use letters to navigate</t>
  </si>
  <si>
    <t>Move to Send/Receive tab ribbon</t>
  </si>
  <si>
    <t>Alt + S, use letters to navigate</t>
  </si>
  <si>
    <t>Move to Folder tab ribbon</t>
  </si>
  <si>
    <t>Alt + O, use letters to navigate</t>
  </si>
  <si>
    <t>Move to View tab ribbon</t>
  </si>
  <si>
    <t>Alt + W, use letters to navigate</t>
  </si>
  <si>
    <t>On the ribbon, to move between commands</t>
  </si>
  <si>
    <t>Tab or Shift-tab</t>
  </si>
  <si>
    <t>To move between groups on a ribbon</t>
  </si>
  <si>
    <t>Ctrl + Right Arrow or Ctrl + Left Arrow</t>
  </si>
  <si>
    <t>Activate a selected command on the ribbon</t>
  </si>
  <si>
    <t>Spacebar or Enter key</t>
  </si>
  <si>
    <t>Open a gallery on the ribbon</t>
  </si>
  <si>
    <t>Finish with a control on the ribbon and move back to the document</t>
  </si>
  <si>
    <t>Enter key</t>
  </si>
  <si>
    <t>Expand or collapse the ribbon</t>
  </si>
  <si>
    <t>Ctrl + F1</t>
  </si>
  <si>
    <t>Help</t>
  </si>
  <si>
    <t>Turn on editing in a field</t>
  </si>
  <si>
    <t>Display the Find Bar</t>
  </si>
  <si>
    <t>Search for text within an open item</t>
  </si>
  <si>
    <t>Move between the Outlook window, the smaller panes in the Folder Pane, the Reading Pane, and the sections in the To-Do Bar, and show the access keys in the Outlook ribbon.</t>
  </si>
  <si>
    <t>Check spelling</t>
  </si>
  <si>
    <t>F7</t>
  </si>
  <si>
    <t>Send and Receive</t>
  </si>
  <si>
    <t>F9</t>
  </si>
  <si>
    <t>Selects the Menu Bar or Closes an open menu and submenu at the same time</t>
  </si>
  <si>
    <t>F10</t>
  </si>
  <si>
    <t>Find a contact</t>
  </si>
  <si>
    <t>Save As (only in mail)</t>
  </si>
  <si>
    <t>F12</t>
  </si>
  <si>
    <t>Switch to Folder List in the Navigation pane</t>
  </si>
  <si>
    <t>Next item</t>
  </si>
  <si>
    <t>Previous item</t>
  </si>
  <si>
    <t>Find a message or other item</t>
  </si>
  <si>
    <t>Move between the Navigation Pane, the main Outlook window, the Reading Pane, and the To-Do Bar.</t>
  </si>
  <si>
    <t>CTRL+SHIFT+TAB or SHIFT+TAB</t>
  </si>
  <si>
    <t>Move around message header lines in the Navigation Pane or an open message.</t>
  </si>
  <si>
    <t>Move around within the Navigation Pane.</t>
  </si>
  <si>
    <t>In the Reading Pane, go to the previous message.</t>
  </si>
  <si>
    <t>ALT+UP ARROW or CTRL+COMMA or ALT+PAGE UP</t>
  </si>
  <si>
    <t>In the Reading Pane, page down through text.</t>
  </si>
  <si>
    <t>In the Reading Pane, page up through text.</t>
  </si>
  <si>
    <t>SHIFT+SPACEBAR</t>
  </si>
  <si>
    <t>Go forward to next view in main Outlook window.</t>
  </si>
  <si>
    <t>Go to the previous message.</t>
  </si>
  <si>
    <t>Go to the next message.</t>
  </si>
  <si>
    <t>Create a message (when in Mail).</t>
  </si>
  <si>
    <t>Create a message (from any Outlook view</t>
  </si>
  <si>
    <t>CTRL+SHIFT+M</t>
  </si>
  <si>
    <t>Mark as unread.</t>
  </si>
  <si>
    <t>CTRL+U</t>
  </si>
  <si>
    <t>Send and Receive.</t>
  </si>
  <si>
    <t>Display Send/Receive progress. (when a Send/Receive is in progress)</t>
  </si>
  <si>
    <t>Create a new distribution list</t>
  </si>
  <si>
    <t>Ctrl + ,</t>
  </si>
  <si>
    <t>Ctrl + .</t>
  </si>
  <si>
    <t>Keyboard shortcuts for Google Docs</t>
  </si>
  <si>
    <t>Use keyboard shortcuts in Google Docs to navigate, format, and edit.</t>
  </si>
  <si>
    <t>To open a list of keyboard shortcuts in Google Docs, press Ctrl + / (Windows, Chrome OS) or ⌘ + / (Mac).</t>
  </si>
  <si>
    <t>To search the menus, press Alt + / (Windows, Chrome OS) or Option + / (Mac).</t>
  </si>
  <si>
    <t>You can also use menu access keys. Open any application menu using the keyboard, then type the underlined letter for the item you'd like to select. For example, to open the Insert menu on a Mac, press Ctrl + Option + i. To select "Image," type the underlined letter i.</t>
  </si>
  <si>
    <t>PC shortcuts</t>
  </si>
  <si>
    <t>Common actions</t>
  </si>
  <si>
    <t>Ctrl + c</t>
  </si>
  <si>
    <t>Ctrl + x</t>
  </si>
  <si>
    <t>Ctrl + v</t>
  </si>
  <si>
    <t>Paste without formatting</t>
  </si>
  <si>
    <t>Ctrl + Shift + v</t>
  </si>
  <si>
    <t>Ctrl + z</t>
  </si>
  <si>
    <t>Ctrl + Shift + z</t>
  </si>
  <si>
    <t>Insert or edit link</t>
  </si>
  <si>
    <t>Ctrl + k</t>
  </si>
  <si>
    <t>Open link</t>
  </si>
  <si>
    <t>Alt + Enter</t>
  </si>
  <si>
    <t>Show common keyboard shortcuts</t>
  </si>
  <si>
    <t>Ctrl + /</t>
  </si>
  <si>
    <t>Save
 Every change is automatically saved in Drive</t>
  </si>
  <si>
    <t>Ctrl + s</t>
  </si>
  <si>
    <t>Ctrl + p</t>
  </si>
  <si>
    <t>Open</t>
  </si>
  <si>
    <t>Ctrl + o</t>
  </si>
  <si>
    <t>Find</t>
  </si>
  <si>
    <t>Ctrl + f</t>
  </si>
  <si>
    <t>Find and replace</t>
  </si>
  <si>
    <t>Ctrl + h</t>
  </si>
  <si>
    <t>Find again</t>
  </si>
  <si>
    <t>Ctrl + g</t>
  </si>
  <si>
    <t>Find previous</t>
  </si>
  <si>
    <t>Ctrl + Shift + g</t>
  </si>
  <si>
    <t>Hide the menus (compact mode)</t>
  </si>
  <si>
    <t>Ctrl + Shift + f</t>
  </si>
  <si>
    <t>Insert page break</t>
  </si>
  <si>
    <t>Search the menus</t>
  </si>
  <si>
    <t>Alt + /
 Alt + Shift + z
 Google Chrome: Alt + z</t>
  </si>
  <si>
    <t>Repeat last action</t>
  </si>
  <si>
    <t>Ctrl + y</t>
  </si>
  <si>
    <t>Text formatting</t>
  </si>
  <si>
    <t>Ctrl + b</t>
  </si>
  <si>
    <t>Italicize</t>
  </si>
  <si>
    <t>Ctrl + i</t>
  </si>
  <si>
    <t>Ctrl + u</t>
  </si>
  <si>
    <t>Strikethrough</t>
  </si>
  <si>
    <t>Alt + Shift + 5</t>
  </si>
  <si>
    <t>Superscript</t>
  </si>
  <si>
    <t>Subscript</t>
  </si>
  <si>
    <t>Copy text formatting</t>
  </si>
  <si>
    <t>Ctrl + Alt + c</t>
  </si>
  <si>
    <t>Paste text formatting</t>
  </si>
  <si>
    <t>Ctrl + Alt + v</t>
  </si>
  <si>
    <t>Clear text formatting</t>
  </si>
  <si>
    <t>Ctrl + \
 Ctrl + Space</t>
  </si>
  <si>
    <t>Increase font size</t>
  </si>
  <si>
    <t>Ctrl + Shift + &gt;</t>
  </si>
  <si>
    <t>Decrease font size</t>
  </si>
  <si>
    <t>Ctrl + Shift + &lt;</t>
  </si>
  <si>
    <t>Paragraph formatting</t>
  </si>
  <si>
    <t>Increase paragraph indentation</t>
  </si>
  <si>
    <t>Decrease paragraph indentation</t>
  </si>
  <si>
    <t>Apply normal text style</t>
  </si>
  <si>
    <t>Ctrl + Alt + 0</t>
  </si>
  <si>
    <t>Apply heading style [1-6]</t>
  </si>
  <si>
    <t>Ctrl + Alt + [1-6]</t>
  </si>
  <si>
    <t>Left align</t>
  </si>
  <si>
    <t>Ctrl + Shift + l</t>
  </si>
  <si>
    <t>Center align</t>
  </si>
  <si>
    <t>Ctrl + Shift + e</t>
  </si>
  <si>
    <t>Right align</t>
  </si>
  <si>
    <t>Ctrl + Shift + r</t>
  </si>
  <si>
    <t>Justify</t>
  </si>
  <si>
    <t>Ctrl + Shift + j</t>
  </si>
  <si>
    <t>Numbered list</t>
  </si>
  <si>
    <t>Ctrl + Shift + 7</t>
  </si>
  <si>
    <t>Bulleted list</t>
  </si>
  <si>
    <t>Ctrl + Shift + 8</t>
  </si>
  <si>
    <t>Move paragraph up/down</t>
  </si>
  <si>
    <t>Ctrl + Shift + Up/down arrow</t>
  </si>
  <si>
    <t>Images and drawings</t>
  </si>
  <si>
    <t>Alt text</t>
  </si>
  <si>
    <t>Ctrl + Alt + y</t>
  </si>
  <si>
    <t>Resize larger</t>
  </si>
  <si>
    <t>Ctrl + Alt + k</t>
  </si>
  <si>
    <t>Resize larger horizontally</t>
  </si>
  <si>
    <t>Ctrl + Alt + b</t>
  </si>
  <si>
    <t>Resize larger vertically</t>
  </si>
  <si>
    <t>Ctrl + Alt + i</t>
  </si>
  <si>
    <t>Resize smaller</t>
  </si>
  <si>
    <t>Ctrl + Alt + j</t>
  </si>
  <si>
    <t>Resize smaller horizontally</t>
  </si>
  <si>
    <t>Ctrl + Alt + w</t>
  </si>
  <si>
    <t>Resize smaller vertically</t>
  </si>
  <si>
    <t>Ctrl + Alt + q</t>
  </si>
  <si>
    <t>Rotate clockwise by 15°</t>
  </si>
  <si>
    <t>Rotate counterclockwise by 15°</t>
  </si>
  <si>
    <t>Rotate counterclockwise by 1°</t>
  </si>
  <si>
    <t>Alt + Shift + Left arrow</t>
  </si>
  <si>
    <t>Rotate clockwise by 1°</t>
  </si>
  <si>
    <t>Alt + Shift + Right arrow</t>
  </si>
  <si>
    <t>Close drawing editor</t>
  </si>
  <si>
    <t>Shift + Esc</t>
  </si>
  <si>
    <t>Comments and footnotes</t>
  </si>
  <si>
    <t>Insert comment</t>
  </si>
  <si>
    <t>Ctrl + Alt + m</t>
  </si>
  <si>
    <t>Open discussion thread</t>
  </si>
  <si>
    <t>Ctrl + Alt + Shift + a</t>
  </si>
  <si>
    <t>Enter current comment</t>
  </si>
  <si>
    <t>Insert footnote</t>
  </si>
  <si>
    <t>Ctrl + Alt + f</t>
  </si>
  <si>
    <t>Move to current footnote</t>
  </si>
  <si>
    <t>holding Ctrl + Alt, press e then f</t>
  </si>
  <si>
    <t>Move to next footnote</t>
  </si>
  <si>
    <t>holding Ctrl + Alt, press n then f</t>
  </si>
  <si>
    <t>Move to previous footnote</t>
  </si>
  <si>
    <t>holding Ctrl + Alt, press p then f</t>
  </si>
  <si>
    <t>Menus</t>
  </si>
  <si>
    <t>Context (right-click) menu</t>
  </si>
  <si>
    <t>Ctrl + Shift + x
 Ctrl + Shift + \</t>
  </si>
  <si>
    <t>File menu</t>
  </si>
  <si>
    <t>in Google Chrome: Alt + f
 other browsers: Alt + Shift + f</t>
  </si>
  <si>
    <t>Edit menu</t>
  </si>
  <si>
    <t>in Google Chrome: Alt + e
 other browsers: Alt + Shift + e</t>
  </si>
  <si>
    <t>View menu</t>
  </si>
  <si>
    <t>in Google Chrome: Alt + v
 other browsers: Alt + Shift + v</t>
  </si>
  <si>
    <t>Insert menu</t>
  </si>
  <si>
    <t>in Google Chrome: Alt + i
 other browsers: Alt + Shift + i</t>
  </si>
  <si>
    <t>Format menu</t>
  </si>
  <si>
    <t>in Google Chrome: Alt + o
 other browsers: Alt + Shift + o</t>
  </si>
  <si>
    <t>Tools menu</t>
  </si>
  <si>
    <t>in Google Chrome: Alt + t
 other browsers: Alt + Shift + t</t>
  </si>
  <si>
    <t>Help menu</t>
  </si>
  <si>
    <t>in Google Chrome: Alt + h
 other browsers: Alt + Shift + h</t>
  </si>
  <si>
    <t>Accessibility menu
 (present when screen reader support is enabled)</t>
  </si>
  <si>
    <t>in Google Chrome: Alt + a
 other browsers: Alt + Shift + a</t>
  </si>
  <si>
    <t>Input Tools menu
 (available in documents in non-Latin languages)</t>
  </si>
  <si>
    <t>Ctrl + Alt + Shift + k</t>
  </si>
  <si>
    <t>Show your browser's context menu</t>
  </si>
  <si>
    <t>Shift + right-click</t>
  </si>
  <si>
    <t>Text selection with keyboard</t>
  </si>
  <si>
    <t>Select all</t>
  </si>
  <si>
    <t>Ctrl + a</t>
  </si>
  <si>
    <t>Extend selection one character</t>
  </si>
  <si>
    <t>Shift + Left/right arrow</t>
  </si>
  <si>
    <t>Extend selection one line</t>
  </si>
  <si>
    <t>Shift + Up/down arrow</t>
  </si>
  <si>
    <t>Extend selection one word</t>
  </si>
  <si>
    <t>Ctrl + Shift + Left/right arrow</t>
  </si>
  <si>
    <t>Extend selection to the beginning of the line</t>
  </si>
  <si>
    <t>Shift + Home</t>
  </si>
  <si>
    <t>Extend selection to the end of the line</t>
  </si>
  <si>
    <t>Shift + End</t>
  </si>
  <si>
    <t>Extend selection to the beginning of the document</t>
  </si>
  <si>
    <t>Ctrl + Shift + Home</t>
  </si>
  <si>
    <t>Extend selection to the end of the document</t>
  </si>
  <si>
    <t>Ctrl + Shift + End</t>
  </si>
  <si>
    <t>Select current list item</t>
  </si>
  <si>
    <t>holding Ctrl + Alt + Shift, press e then i</t>
  </si>
  <si>
    <t>Select all list items at current level</t>
  </si>
  <si>
    <t>holding Ctrl + Alt + Shift, press e then o</t>
  </si>
  <si>
    <t>Text selection with mouse</t>
  </si>
  <si>
    <t>Select word</t>
  </si>
  <si>
    <t>Double-click</t>
  </si>
  <si>
    <t>Extend selection one word at a time</t>
  </si>
  <si>
    <t>Double-click + drag</t>
  </si>
  <si>
    <t>Select paragraph</t>
  </si>
  <si>
    <t>Triple-click</t>
  </si>
  <si>
    <t>Extend selection one paragraph at a time</t>
  </si>
  <si>
    <t>Triple-click + drag</t>
  </si>
  <si>
    <t>Screen reader shortcuts</t>
  </si>
  <si>
    <t>The shortcuts below help you work with a screen reader. Before you use them, turn on screen reader support. Learn how to turn on screen reader support.</t>
  </si>
  <si>
    <t>Screen reader support</t>
  </si>
  <si>
    <t>Enable screen reader support</t>
  </si>
  <si>
    <t>Ctrl + Alt + z
 Alt + Shift + ~</t>
  </si>
  <si>
    <t>Speak selection</t>
  </si>
  <si>
    <t>Ctrl + Alt + x</t>
  </si>
  <si>
    <t>Speak from cursor location</t>
  </si>
  <si>
    <t>Ctrl + Alt + r</t>
  </si>
  <si>
    <t>Announce cursor location</t>
  </si>
  <si>
    <t>holding Ctrl + Alt, press a then l</t>
  </si>
  <si>
    <t>Announce formatting at cursor location</t>
  </si>
  <si>
    <t>holding Ctrl + Alt, press a then f</t>
  </si>
  <si>
    <t>Speak the table column and row header</t>
  </si>
  <si>
    <t>holding Ctrl + Alt + Shift, press t then h</t>
  </si>
  <si>
    <t>Speak the table cell location</t>
  </si>
  <si>
    <t>holding Ctrl + Alt + Shift, press t then n</t>
  </si>
  <si>
    <t>Speak the table row header</t>
  </si>
  <si>
    <t>holding Ctrl + Alt + Shift, press t then r</t>
  </si>
  <si>
    <t>Speak the table column header</t>
  </si>
  <si>
    <t>holding Ctrl + Alt + Shift, press t then c</t>
  </si>
  <si>
    <t>Show live edits</t>
  </si>
  <si>
    <t>Ctrl + Alt + Shift + r</t>
  </si>
  <si>
    <t>Navigation shortcuts</t>
  </si>
  <si>
    <t>Two groups of shortcuts below help you move quickly through your document or table:</t>
  </si>
  <si>
    <t>Move to the next or previous item with Ctrl + Alt + n or Ctrl + Alt + p followed by another key.</t>
  </si>
  <si>
    <t>Move quickly around a table with Ctrl + Alt + Shift + t followed by another key.</t>
  </si>
  <si>
    <t>Document navigation</t>
  </si>
  <si>
    <t>Show document outline</t>
  </si>
  <si>
    <t>holding Ctrl + Alt, press a then h</t>
  </si>
  <si>
    <t>Move to next heading</t>
  </si>
  <si>
    <t>holding Ctrl + Alt, press n then h</t>
  </si>
  <si>
    <t>Move to previous heading</t>
  </si>
  <si>
    <t>holding Ctrl + Alt, press p then h</t>
  </si>
  <si>
    <t>Move to next heading [1-6]</t>
  </si>
  <si>
    <t>holding Ctrl + Alt, press n then [1-6]</t>
  </si>
  <si>
    <t>Move to previous heading [1-6]</t>
  </si>
  <si>
    <t>holding Ctrl + Alt, press p then [1-6]</t>
  </si>
  <si>
    <t>Move to next graphic
 (image or drawing)</t>
  </si>
  <si>
    <t>holding Ctrl + Alt, press n then g</t>
  </si>
  <si>
    <t>Move to previous graphic
 (image or drawing)</t>
  </si>
  <si>
    <t>holding Ctrl + Alt, press p then g</t>
  </si>
  <si>
    <t>Move to next list</t>
  </si>
  <si>
    <t>holding Ctrl + Alt, press n then o</t>
  </si>
  <si>
    <t>Move to previous list</t>
  </si>
  <si>
    <t>holding Ctrl + Alt, press p then o</t>
  </si>
  <si>
    <t>Move to next item in the current list</t>
  </si>
  <si>
    <t>holding Ctrl + Alt, press n then i</t>
  </si>
  <si>
    <t>Move to previous item in the current list</t>
  </si>
  <si>
    <t>holding Ctrl + Alt, press p then i</t>
  </si>
  <si>
    <t>Move to next link</t>
  </si>
  <si>
    <t>holding Ctrl + Alt, press n then l</t>
  </si>
  <si>
    <t>Move to previous link</t>
  </si>
  <si>
    <t>holding Ctrl + Alt, press p then l</t>
  </si>
  <si>
    <t>Move to next bookmark</t>
  </si>
  <si>
    <t>holding Ctrl + Alt, press n then b</t>
  </si>
  <si>
    <t>Move to previous bookmark</t>
  </si>
  <si>
    <t>holding Ctrl + Alt, press p then b</t>
  </si>
  <si>
    <t>Move to next formatting change</t>
  </si>
  <si>
    <t>holding Ctrl + Alt, press n then w</t>
  </si>
  <si>
    <t>Move to previous formatting change</t>
  </si>
  <si>
    <t>holding Ctrl + Alt, press p then w</t>
  </si>
  <si>
    <t>Move to next edit
 (while viewing revision history or new changes)</t>
  </si>
  <si>
    <t>holding Ctrl + Alt, press n then r
 Ctrl + Alt + k</t>
  </si>
  <si>
    <t>Move to previous edit
 (while viewing revision history or new changes)</t>
  </si>
  <si>
    <t>holding Ctrl + Alt, press p then r
 Ctrl + Alt + j</t>
  </si>
  <si>
    <t>Table navigation</t>
  </si>
  <si>
    <t>Move to the start of the table</t>
  </si>
  <si>
    <t>holding Ctrl + Alt + Shift, press t then s</t>
  </si>
  <si>
    <t>Move to the end of the table</t>
  </si>
  <si>
    <t>holding Ctrl + Alt + Shift, press t then d</t>
  </si>
  <si>
    <t>Move to the start of the table column</t>
  </si>
  <si>
    <t>holding Ctrl + Alt + Shift, press t then i</t>
  </si>
  <si>
    <t>Move to the end of the table column</t>
  </si>
  <si>
    <t>holding Ctrl + Alt + Shift, press t then k</t>
  </si>
  <si>
    <t>Move to the next table column</t>
  </si>
  <si>
    <t>holding Ctrl + Alt + Shift, press t then b</t>
  </si>
  <si>
    <t>Move to the previous table column</t>
  </si>
  <si>
    <t>holding Ctrl + Alt + Shift, press t then v</t>
  </si>
  <si>
    <t>Move to the start of the table row</t>
  </si>
  <si>
    <t>holding Ctrl + Alt + Shift, press t then j</t>
  </si>
  <si>
    <t>Move to the end of the table row</t>
  </si>
  <si>
    <t>holding Ctrl + Alt + Shift, press t then l</t>
  </si>
  <si>
    <t>Move to the next table row</t>
  </si>
  <si>
    <t>holding Ctrl + Alt + Shift, press t then m</t>
  </si>
  <si>
    <t>Move to the previous table row</t>
  </si>
  <si>
    <t>holding Ctrl + Alt + Shift, press t then g</t>
  </si>
  <si>
    <t>Exit table</t>
  </si>
  <si>
    <t>holding Ctrl + Alt + Shift, press t then e</t>
  </si>
  <si>
    <t>Move to the next table</t>
  </si>
  <si>
    <t>holding Ctrl + Alt + Shift, press n then t</t>
  </si>
  <si>
    <t>Move to the previous table</t>
  </si>
  <si>
    <t>holding Ctrl + Alt + Shift, press p then t</t>
  </si>
  <si>
    <t>Other tools and navigation</t>
  </si>
  <si>
    <t>Open revision history</t>
  </si>
  <si>
    <t>Ctrl + Alt + Shift + h</t>
  </si>
  <si>
    <t>Open Explore tool</t>
  </si>
  <si>
    <t>Ctrl + Alt + Shift + i</t>
  </si>
  <si>
    <t>Open spelling/grammar</t>
  </si>
  <si>
    <t>Ctrl + Alt + x
 F7</t>
  </si>
  <si>
    <t>Open dictionary</t>
  </si>
  <si>
    <t>Ctrl + Shift + y</t>
  </si>
  <si>
    <t>Word count</t>
  </si>
  <si>
    <t>Ctrl + Shift + c</t>
  </si>
  <si>
    <t>Start voice typing
 (available in Chrome browsers)</t>
  </si>
  <si>
    <t>Ctrl + Shift + s</t>
  </si>
  <si>
    <t>Go to side panel</t>
  </si>
  <si>
    <t>Ctrl + Alt + .
 Ctrl + Alt + ,</t>
  </si>
  <si>
    <t>Page up</t>
  </si>
  <si>
    <t>Page down</t>
  </si>
  <si>
    <t>Move to next misspelling</t>
  </si>
  <si>
    <t>Ctrl + '</t>
  </si>
  <si>
    <t>Move to previous misspelling</t>
  </si>
  <si>
    <t>Ctrl + ;</t>
  </si>
  <si>
    <t>Insert or move to header</t>
  </si>
  <si>
    <t>holding Ctrl + Alt, press o then h</t>
  </si>
  <si>
    <t>Insert or move to footer</t>
  </si>
  <si>
    <t>holding Ctrl + Alt, press o then f</t>
  </si>
  <si>
    <t>Move focus to popup
 (for links, bookmarks, and images)</t>
  </si>
  <si>
    <t>holding Ctrl + Alt, press e then p</t>
  </si>
  <si>
    <t>Open chat inside the document</t>
  </si>
  <si>
    <t>Move focus out of editing area</t>
  </si>
  <si>
    <t>Ctrl + Alt + Shift + m</t>
  </si>
  <si>
    <t>Canvas</t>
  </si>
  <si>
    <t>College Platform</t>
  </si>
  <si>
    <t>Assignments Index Page</t>
  </si>
  <si>
    <t>Focus on the next assignment or group</t>
  </si>
  <si>
    <t>Focus on the previous assignment or group</t>
  </si>
  <si>
    <t>e</t>
  </si>
  <si>
    <t>Edit the current assignment or group</t>
  </si>
  <si>
    <t>Delete the current assignment or group</t>
  </si>
  <si>
    <t>a</t>
  </si>
  <si>
    <t>Add an assignment to selected group</t>
  </si>
  <si>
    <t>f</t>
  </si>
  <si>
    <t>Show full preview of the selected assignment</t>
  </si>
  <si>
    <t xml:space="preserve">Course </t>
  </si>
  <si>
    <t>Course settings</t>
  </si>
  <si>
    <t xml:space="preserve"> naviagtion tab</t>
  </si>
  <si>
    <t>Up Arrow</t>
  </si>
  <si>
    <t>Select next navigation link</t>
  </si>
  <si>
    <t>Down Arrow</t>
  </si>
  <si>
    <t>Select previous navigation link</t>
  </si>
  <si>
    <t>Space</t>
  </si>
  <si>
    <t>Select link to being dragging, or drop previously selected link</t>
  </si>
  <si>
    <t>Discussion thread</t>
  </si>
  <si>
    <t>Next message</t>
  </si>
  <si>
    <t>Previous message</t>
  </si>
  <si>
    <t>Edit current message</t>
  </si>
  <si>
    <t>Delete current message</t>
  </si>
  <si>
    <t>Reply to current message</t>
  </si>
  <si>
    <t>Reply to topic</t>
  </si>
  <si>
    <t>SpeedGrader</t>
  </si>
  <si>
    <t>Next student</t>
  </si>
  <si>
    <t>Previous student</t>
  </si>
  <si>
    <t>c</t>
  </si>
  <si>
    <t>Leave comment</t>
  </si>
  <si>
    <t>g</t>
  </si>
  <si>
    <t>Change grade</t>
  </si>
  <si>
    <t>Use rubric</t>
  </si>
  <si>
    <t>Gradebook</t>
  </si>
  <si>
    <t>Right Arrow</t>
  </si>
  <si>
    <t>Move one cell to the right</t>
  </si>
  <si>
    <t>Left Arrow</t>
  </si>
  <si>
    <t>Move one cell to the left</t>
  </si>
  <si>
    <t>Move one cell up</t>
  </si>
  <si>
    <t>Move one cell down</t>
  </si>
  <si>
    <t>Enter or Return</t>
  </si>
  <si>
    <t>Edit cell contents</t>
  </si>
  <si>
    <t>Sort the grid on the current active column</t>
  </si>
  <si>
    <t>Open the menu for active column’s assignment</t>
  </si>
  <si>
    <t>Close the currently active assignment menu</t>
  </si>
  <si>
    <t>Go to the current assignment’s detail page</t>
  </si>
  <si>
    <t>Comment on the active submission</t>
  </si>
  <si>
    <t>Modules Index Page</t>
  </si>
  <si>
    <t>Select next module or module item</t>
  </si>
  <si>
    <t>Select previous module or module item</t>
  </si>
  <si>
    <t>Select item to begin dragging, or drop previously selected item</t>
  </si>
  <si>
    <t>Next module or module item</t>
  </si>
  <si>
    <t>Previous module or module item</t>
  </si>
  <si>
    <t>Edit module or module item</t>
  </si>
  <si>
    <t>Delete current module or module item</t>
  </si>
  <si>
    <t>i</t>
  </si>
  <si>
    <t>Increase indent</t>
  </si>
  <si>
    <t>Decrease indent</t>
  </si>
  <si>
    <t>New module</t>
  </si>
  <si>
    <t>Skype</t>
  </si>
  <si>
    <t>close a contact</t>
  </si>
  <si>
    <t>share computer</t>
  </si>
  <si>
    <t>access a contact</t>
  </si>
  <si>
    <t>video a contact</t>
  </si>
  <si>
    <t>add a contact</t>
  </si>
  <si>
    <t>text a contact</t>
  </si>
  <si>
    <t>hang up</t>
  </si>
  <si>
    <t>total</t>
  </si>
  <si>
    <t>Google Meet</t>
  </si>
  <si>
    <t>Zoom</t>
  </si>
  <si>
    <t>reminders</t>
  </si>
  <si>
    <t>access zoom platform</t>
  </si>
  <si>
    <t>50 commands of above</t>
  </si>
  <si>
    <t>answer call</t>
  </si>
  <si>
    <t>knows which browser to use</t>
  </si>
  <si>
    <t>call contact</t>
  </si>
  <si>
    <t>many to add</t>
  </si>
  <si>
    <t>Jaws Tandem</t>
  </si>
  <si>
    <t>Insert+Alt+t to begin video</t>
  </si>
  <si>
    <t>Powerpoint</t>
  </si>
  <si>
    <t>To do this</t>
  </si>
  <si>
    <t>Press</t>
  </si>
  <si>
    <t>Switch to the next window.</t>
  </si>
  <si>
    <t>ALT+TAB, TAB</t>
  </si>
  <si>
    <t>Switch to the previous window.</t>
  </si>
  <si>
    <t>ALT+SHIFT+TAB, TAB</t>
  </si>
  <si>
    <t>Close the active window.</t>
  </si>
  <si>
    <t>CTRL+W or CTRL+F4</t>
  </si>
  <si>
    <t>Broadcast the open presentation to a remote audience using the PowerPoint web application.</t>
  </si>
  <si>
    <t> Note   If pressing F6 does not display the task pane that you want, press ALT to put the focus on the Ribbon, and then press CTRL+TAB to move to the task pane.</t>
  </si>
  <si>
    <t>Move to the next pane</t>
  </si>
  <si>
    <t>Move to a pane from another pane in the program window (counterclockwise direction).</t>
  </si>
  <si>
    <t>SHIFT+F6</t>
  </si>
  <si>
    <t>When more than one PowerPoint window is open, switch to the next PowerPoint window.</t>
  </si>
  <si>
    <t>CTRL+F6</t>
  </si>
  <si>
    <t>Switch to the previous PowerPoint window.</t>
  </si>
  <si>
    <t>CTRL+SHIFT+F6</t>
  </si>
  <si>
    <t>Copy a picture of the screen to the Clipboard.</t>
  </si>
  <si>
    <t>PRINT SCREEN</t>
  </si>
  <si>
    <t>Copy a picture of the selected window to the Clipboard.</t>
  </si>
  <si>
    <t>ALT+PRINT SCREEN</t>
  </si>
  <si>
    <t> Note   The cursor needs to be inside a text box to use these shortcuts.</t>
  </si>
  <si>
    <t>Change the font.</t>
  </si>
  <si>
    <t>CTRL+SHIFT+F</t>
  </si>
  <si>
    <t>Change the font size.</t>
  </si>
  <si>
    <t>CTRL+SHIFT+P</t>
  </si>
  <si>
    <t>Increase the font size of the selected text.</t>
  </si>
  <si>
    <t>CTRL+SHIFT+&gt;</t>
  </si>
  <si>
    <t>Decrease the font size of the selected text.</t>
  </si>
  <si>
    <t>CTRL+SHIFT+&lt;</t>
  </si>
  <si>
    <t>Move one character to the left.</t>
  </si>
  <si>
    <t>Move one character to the right.</t>
  </si>
  <si>
    <t>Move one line up.</t>
  </si>
  <si>
    <t>Move one line down.</t>
  </si>
  <si>
    <t>Move one word to the left.</t>
  </si>
  <si>
    <t>CTRL+LEFT ARROW</t>
  </si>
  <si>
    <t>Move one word to the right.</t>
  </si>
  <si>
    <t>CTRL+RIGHT ARROW</t>
  </si>
  <si>
    <t>Move to the end of a line.</t>
  </si>
  <si>
    <t>Move to the beginning of a line.</t>
  </si>
  <si>
    <t>Move up one paragraph.</t>
  </si>
  <si>
    <t>Move down one paragraph.</t>
  </si>
  <si>
    <t>Move to the end of a text box.</t>
  </si>
  <si>
    <t>Move to the beginning of a text box.</t>
  </si>
  <si>
    <t>In Microsoft Office PowerPoint, move to the next title or body text placeholder. If it is the last placeholder on a slide, this will insert a new slide with the same slide layout as the original slide.</t>
  </si>
  <si>
    <t>Repeat the last Find action.</t>
  </si>
  <si>
    <t>SHIFT+F4</t>
  </si>
  <si>
    <t>Open the Find dialog box.</t>
  </si>
  <si>
    <t>Open the Replace dialog box.</t>
  </si>
  <si>
    <t>CTRL+H</t>
  </si>
  <si>
    <t>Move to the next cell.</t>
  </si>
  <si>
    <t>Move to the preceding cell.</t>
  </si>
  <si>
    <t>Move to the next row.</t>
  </si>
  <si>
    <t>Move to the preceding row.</t>
  </si>
  <si>
    <t>Insert a tab in a cell.</t>
  </si>
  <si>
    <t>Start a new paragraph.</t>
  </si>
  <si>
    <t>Add a new row at the bottom of the table.</t>
  </si>
  <si>
    <t>TAB at the end of the last row</t>
  </si>
  <si>
    <t>Access and use task panes</t>
  </si>
  <si>
    <t>Move to next task pane</t>
  </si>
  <si>
    <t>When a task pane is active, select the next or previous option in the task pane, respectively.</t>
  </si>
  <si>
    <t>TAB, SHIFT+TAB</t>
  </si>
  <si>
    <t>Display the full set of commands on the task pane menu.</t>
  </si>
  <si>
    <t>Move among choices on a selected submenu; move among certain options in a group of options in a dialog box.</t>
  </si>
  <si>
    <t>DOWN ARROW or UP ARROW</t>
  </si>
  <si>
    <t>Open the selected menu, or perform the action assigned to the selected button.</t>
  </si>
  <si>
    <t>SPACEBAR or ENTER</t>
  </si>
  <si>
    <t>Open a shortcut menu; open a drop-down menu for the selected gallery item.</t>
  </si>
  <si>
    <t>SHIFT+F10</t>
  </si>
  <si>
    <t>When a menu or submenu is visible, select the first or last command, respectively, on the menu or submenu.</t>
  </si>
  <si>
    <t>HOME, END</t>
  </si>
  <si>
    <t>Scroll up or down in the selected gallery list, respectively.</t>
  </si>
  <si>
    <t>PAGE UP, PAGE DOWN</t>
  </si>
  <si>
    <t>Move to the top or bottom of the selected gallery list, respectively.</t>
  </si>
  <si>
    <t>Close a task pane.</t>
  </si>
  <si>
    <t>CTRL+SPACEBAR, C</t>
  </si>
  <si>
    <t>Open the Clipboard.</t>
  </si>
  <si>
    <t>ALT+H, F, O</t>
  </si>
  <si>
    <t>Resize a task pane</t>
  </si>
  <si>
    <t>1. In the task pane , press CTRL+SPACEBAR to display a menu of additional commands.</t>
  </si>
  <si>
    <t>2. Use the DOWN ARROW key to select the Size command, and then press ENTER.</t>
  </si>
  <si>
    <t>3. Use the arrow keys to resize the task pane. Use CTRL+ the arrow keys to resize one pixel at a time.</t>
  </si>
  <si>
    <t> Note   When you finish resizing, press ESC.</t>
  </si>
  <si>
    <t>Use dialog boxes</t>
  </si>
  <si>
    <t>Move to the next option or option group.</t>
  </si>
  <si>
    <t>Move to the previous option or option group.</t>
  </si>
  <si>
    <t>Switch to the next tab in a dialog box. (A tab must already be selected in an open dialog box)</t>
  </si>
  <si>
    <t>Switch to the previous tab in a dialog box. (A tab must already be selected in an open dialog box)</t>
  </si>
  <si>
    <t>Open a selected drop-down list.</t>
  </si>
  <si>
    <t>DOWN ARROW, ALT+DOWN ARROW</t>
  </si>
  <si>
    <t>Open the list if it is closed and move to an option in the list.</t>
  </si>
  <si>
    <t>First letter of an option in a drop-down list</t>
  </si>
  <si>
    <t>Move between options in an open drop-down list, or between options in a group of options.</t>
  </si>
  <si>
    <t>UP ARROW, DOWN ARROW</t>
  </si>
  <si>
    <t>Perform the action assigned to the selected button; select or clear the selected check box.</t>
  </si>
  <si>
    <t>Select an option; select or clear a check box.</t>
  </si>
  <si>
    <t>The letter underlined in an option</t>
  </si>
  <si>
    <t>Perform the action assigned to a default button in a dialog box.</t>
  </si>
  <si>
    <t>Close a selected drop-down list; cancel a command and close a dialog box.</t>
  </si>
  <si>
    <t>An edit box is a blank box in which you type or paste an entry, such as your user name or the path of a folder.</t>
  </si>
  <si>
    <t>Move to the beginning of the entry.</t>
  </si>
  <si>
    <t>Move to the end of the entry.</t>
  </si>
  <si>
    <t>Move one character to the left or right, respectively.</t>
  </si>
  <si>
    <t>LEFT ARROW, RIGHT ARROW</t>
  </si>
  <si>
    <t>Select or cancel selection one character to the left.</t>
  </si>
  <si>
    <t>Select or cancel selection one character to the right.</t>
  </si>
  <si>
    <t>Select or cancel selection one word to the left.</t>
  </si>
  <si>
    <t>CTRL+SHIFT+LEFT ARROW</t>
  </si>
  <si>
    <t>Select or cancel selection one word to the right.</t>
  </si>
  <si>
    <t>CTRL+SHIFT+RIGHT ARROW</t>
  </si>
  <si>
    <t>Select from the cursor to the beginning of the entry.</t>
  </si>
  <si>
    <t>Select from the cursor to the end of the entry.</t>
  </si>
  <si>
    <t>Use the Open and Save As dialog boxes</t>
  </si>
  <si>
    <t>Open the Open dialog box</t>
  </si>
  <si>
    <t>ALT+F then O</t>
  </si>
  <si>
    <t>Open the Save As dialog box</t>
  </si>
  <si>
    <t>ALT+F then A</t>
  </si>
  <si>
    <t>Move between options in an open drop-down list, or between options in a group of options</t>
  </si>
  <si>
    <t>Display a shortcut menu for a selected item, such as a folder or file.</t>
  </si>
  <si>
    <t>Move between options or areas in the dialog box.</t>
  </si>
  <si>
    <t>Open the filepath drop-down menu</t>
  </si>
  <si>
    <t>F4 or ALT+I</t>
  </si>
  <si>
    <t>Refresh the file list.</t>
  </si>
  <si>
    <t>Navigating the Ribbon</t>
  </si>
  <si>
    <t>Access any command with a few keystrokes</t>
  </si>
  <si>
    <t>1. Press ALT.</t>
  </si>
  <si>
    <t>The KeyTips are displayed over each feature that is available in the current view.</t>
  </si>
  <si>
    <t>2. Press the letter shown in the KeyTip over the feature that you want to use.</t>
  </si>
  <si>
    <t>3. Depending on which letter you press, you may be shown additional KeyTips. For example, if the Home tab is active and you press N, the Insert tab is displayed, along with the KeyTips for the groups on that tab.</t>
  </si>
  <si>
    <t>4. Continue pressing letters until you press the letter of the command or control that you want to use. In some cases, you must first press the letter of the group that contains the command. For example, if the Home tab is active, press ALT+H, F, S will take you to the Size list box in the Font group.</t>
  </si>
  <si>
    <t> Note   To cancel the action that you are taking and hide the KeyTips, press ALT.</t>
  </si>
  <si>
    <t>Change the keyboard focus without using the mouse</t>
  </si>
  <si>
    <t>Another way to use the keyboard to work with the Ribbon is to move the focus among the tabs and commands until you find the feature that you want to use. The following table lists some ways to move the keyboard focus without using the mouse.</t>
  </si>
  <si>
    <t xml:space="preserve">Select the active tab </t>
  </si>
  <si>
    <t>ALT or F10. Press either of these keys again to move back to the document and cancel the access keys.</t>
  </si>
  <si>
    <t>Move left or right to another tab of the Ribbon, respectively.</t>
  </si>
  <si>
    <t>F10 to select the active tab, and then LEFT ARROW, RIGHT ARROW</t>
  </si>
  <si>
    <t>Hide or show the Ribbon.</t>
  </si>
  <si>
    <t>CTRL+F1</t>
  </si>
  <si>
    <t>Display the shortcut menu for the selected command.</t>
  </si>
  <si>
    <t>Move the focus to select each of the following areas of the window:</t>
  </si>
  <si>
    <t>Move the focus to each command on the Ribbon, forward or backward respectively.</t>
  </si>
  <si>
    <t>Move down, up, left, or right among the items on the Ribbon, respectively.</t>
  </si>
  <si>
    <t>DOWN ARROW, UP ARROW, LEFT ARROW, RIGHT ARROW</t>
  </si>
  <si>
    <t>Activate the selected command or control on the Ribbon.</t>
  </si>
  <si>
    <t>SPACE BAR or ENTER</t>
  </si>
  <si>
    <t>Open the selected menu or gallery on the Ribbon.</t>
  </si>
  <si>
    <t>Activate a command or control on the Ribbon so you can modify a value.</t>
  </si>
  <si>
    <t>Finish modifying a value in a control on the Ribbon, and move the focus back to the document.</t>
  </si>
  <si>
    <t>Get help on the selected command or control on the Ribbon. (If no Help topic is associated with the selected command, a general Help topic about the program is shown instead.)</t>
  </si>
  <si>
    <t>Common tasks in Microsoft Office PowerPoint</t>
  </si>
  <si>
    <t>Move clockwise among panes in Normal view.</t>
  </si>
  <si>
    <t>Move counterclockwise among panes in Normal view.</t>
  </si>
  <si>
    <t>Switch between Slides and Outline tabs in the Outline and Slides pane in Normal view.</t>
  </si>
  <si>
    <t>Work in an outline</t>
  </si>
  <si>
    <t>Promote a paragraph.</t>
  </si>
  <si>
    <t>Demote a paragraph.</t>
  </si>
  <si>
    <t>Move selected paragraphs up.</t>
  </si>
  <si>
    <t>Move selected paragraphs down.</t>
  </si>
  <si>
    <t>Show heading level 1.</t>
  </si>
  <si>
    <t>ALT+SHIFT+1</t>
  </si>
  <si>
    <t>Expand text below a heading.</t>
  </si>
  <si>
    <t>ALT+SHIFT+PLUS SIGN</t>
  </si>
  <si>
    <t>Collapse text below a heading.</t>
  </si>
  <si>
    <t>ALT+SHIFT+MINUS SIGN</t>
  </si>
  <si>
    <t>Work with shapes, pictures, boxes, objects, and WordArt</t>
  </si>
  <si>
    <t>Insert a shape</t>
  </si>
  <si>
    <t>1. Press and release ALT, then N, then S, then H to select Shapes.</t>
  </si>
  <si>
    <t>2. Use the arrow keys to move through the categories of shapes, and select the shape that you want.</t>
  </si>
  <si>
    <t>3. Press CTRL+ENTER to insert the shape that you selected.</t>
  </si>
  <si>
    <t>Insert a text box</t>
  </si>
  <si>
    <t>1. Press and release ALT, then N, and then X.</t>
  </si>
  <si>
    <t>2. Press CTRL+ENTER to insert the text box.</t>
  </si>
  <si>
    <t>Insert an object</t>
  </si>
  <si>
    <t>1. Press and release ALT, then N, then J to select Object.</t>
  </si>
  <si>
    <t>2. Use the arrow keys to move through the objects.</t>
  </si>
  <si>
    <t>3. Press CTRL+ENTER to insert the object that you want.</t>
  </si>
  <si>
    <t>Insert WordArt</t>
  </si>
  <si>
    <t>1. Press and release ALT, then N, then W to select WordArt.</t>
  </si>
  <si>
    <t>2. Use the arrow keys to select the WordArt style that you want, and then press ENTER.</t>
  </si>
  <si>
    <t>3. Type the text that you want.</t>
  </si>
  <si>
    <t>Select a shape</t>
  </si>
  <si>
    <t> Note   If your cursor is within text, press ESC.</t>
  </si>
  <si>
    <t>To select a single shape, press the TAB key to cycle forward (or SHIFT+TAB to cycle backward) through the objects until sizing handles appear on the object that you want to select.</t>
  </si>
  <si>
    <t>To select multiple items, use the selection pane.</t>
  </si>
  <si>
    <t>Group or ungroup shapes, pictures, and WordArt objects</t>
  </si>
  <si>
    <t>To group shapes, pictures, or WordArt objects, select the items that you want to group, and then press CTRL+G.</t>
  </si>
  <si>
    <t>To ungroup a group, select the group, and then press CTRL+SHIFT+G.</t>
  </si>
  <si>
    <t>Show or hide a grid or guides</t>
  </si>
  <si>
    <t>Show or hide the grid.</t>
  </si>
  <si>
    <t>SHIFT+F9</t>
  </si>
  <si>
    <t>Show or hide guides.</t>
  </si>
  <si>
    <t>ALT+F9</t>
  </si>
  <si>
    <t>Copy the attributes of a shape</t>
  </si>
  <si>
    <t>1. Select the shape with the attributes that you want to copy.</t>
  </si>
  <si>
    <t> Note   If you select a shape with text, you copy the look and style of the text in addition to the attributes of the shape.</t>
  </si>
  <si>
    <t>2. Press CTRL+SHIFT+C to copy the object attributes.</t>
  </si>
  <si>
    <t>3. Press the TAB key or SHIFT+TAB to select the object that you want to copy the attributes to.</t>
  </si>
  <si>
    <t>4. Press CTRL+SHIFT+V.</t>
  </si>
  <si>
    <t>Select text and objects</t>
  </si>
  <si>
    <t>Select one character to the right.</t>
  </si>
  <si>
    <t>Select one character to the left.</t>
  </si>
  <si>
    <t>Select to the end of a word.</t>
  </si>
  <si>
    <t>Select to the beginning of a word.</t>
  </si>
  <si>
    <t>Select one line up (with the cursor at the beginning of a line).</t>
  </si>
  <si>
    <t>SHIFT+UP ARROW</t>
  </si>
  <si>
    <t>Select one line down (with the cursor at the beginning of a line).</t>
  </si>
  <si>
    <t>SHIFT+DOWN ARROW</t>
  </si>
  <si>
    <t>Select an object (when the text inside the object is selected).</t>
  </si>
  <si>
    <t>Select another object (when one object is selected).</t>
  </si>
  <si>
    <t>TAB or SHIFT+TAB until the object you want is selected</t>
  </si>
  <si>
    <t>Select text within an object (with an object selected).</t>
  </si>
  <si>
    <t>Select all objects.</t>
  </si>
  <si>
    <t>CTRL+A (on the Slides tab)</t>
  </si>
  <si>
    <t>Select all slides.</t>
  </si>
  <si>
    <t>CTRL+A (in Slide Sorter view)</t>
  </si>
  <si>
    <t>Select all text.</t>
  </si>
  <si>
    <t>CTRL+A (on the Outline tab)</t>
  </si>
  <si>
    <t>Delete and copy text and objects</t>
  </si>
  <si>
    <t>Delete one character to the left.</t>
  </si>
  <si>
    <t>Delete one word to the left.</t>
  </si>
  <si>
    <t>Delete one character to the right.</t>
  </si>
  <si>
    <t>Delete one word to the right.</t>
  </si>
  <si>
    <t>CTRL+DELETE</t>
  </si>
  <si>
    <t> Note   The cursor must be between words to do this.</t>
  </si>
  <si>
    <t>Cut selected object or text.</t>
  </si>
  <si>
    <t>Copy selected object or text.</t>
  </si>
  <si>
    <t>Paste cut or copied object or text.</t>
  </si>
  <si>
    <t>Undo the last action.</t>
  </si>
  <si>
    <t>Redo the last action.</t>
  </si>
  <si>
    <t>CTRL+Y</t>
  </si>
  <si>
    <t>Copy formatting only.</t>
  </si>
  <si>
    <t>CTRL+SHIFT+C</t>
  </si>
  <si>
    <t>Paste formatting only.</t>
  </si>
  <si>
    <t>CTRL+SHIFT+V</t>
  </si>
  <si>
    <t>Open Paste Special dialog box.</t>
  </si>
  <si>
    <t>CTRL+ALT+V</t>
  </si>
  <si>
    <t>Move around in text</t>
  </si>
  <si>
    <t>Move to the next title or body text placeholder. If it is the last placeholder on a slide, this will insert a new slide with the same slide layout as the original slide.</t>
  </si>
  <si>
    <t>Move to repeat the last Find action.</t>
  </si>
  <si>
    <t>Move around in and work on tables</t>
  </si>
  <si>
    <t>Edit a linked or embedded object</t>
  </si>
  <si>
    <t>1. Press TAB OR SHIFT+TAB to select the object that you want.</t>
  </si>
  <si>
    <t>2. Press SHIFT+F10 for the shortcut menu.</t>
  </si>
  <si>
    <t>3. Use the DOWN ARROW until Worksheet Object is selected, press RIGHT ARROW to select Edit, and press ENTER.</t>
  </si>
  <si>
    <t> Note   The name of the command in the shortcut menu depends on the type of embedded or linked object. For example, an embedded Microsoft Office Excel worksheet has the command Worksheet Object, whereas an embedded Microsoft Office Visio Drawing has the command Visio Object.</t>
  </si>
  <si>
    <t>Format and align characters and paragraphs</t>
  </si>
  <si>
    <t>Change or resize the font</t>
  </si>
  <si>
    <t> Note   You must first select the text that you wish to change to use these keyboard shortcuts.</t>
  </si>
  <si>
    <t>Open the Font dialog box to change the font.</t>
  </si>
  <si>
    <t>Increase the font size.</t>
  </si>
  <si>
    <t>Decrease the font size.</t>
  </si>
  <si>
    <t>Apply character formats</t>
  </si>
  <si>
    <t>Open the Font dialog box to change the formatting of characters.</t>
  </si>
  <si>
    <t>Change the case of letters between sentence, lowercase, or uppercase.</t>
  </si>
  <si>
    <t>Apply bold formatting.</t>
  </si>
  <si>
    <t>Apply an underline.</t>
  </si>
  <si>
    <t>Apply italic formatting.</t>
  </si>
  <si>
    <t>CTRL+I</t>
  </si>
  <si>
    <t>Apply subscript formatting (automatic spacing).</t>
  </si>
  <si>
    <t>CTRL+EQUAL SIGN</t>
  </si>
  <si>
    <t>Apply superscript formatting (automatic spacing).</t>
  </si>
  <si>
    <t>CTRL+SHIFT+PLUS SIGN</t>
  </si>
  <si>
    <t>Remove manual character formatting, such as subscript and superscript.</t>
  </si>
  <si>
    <t>CTRL+SPACEBAR</t>
  </si>
  <si>
    <t>Insert a hyperlink.</t>
  </si>
  <si>
    <t>CTRL+K</t>
  </si>
  <si>
    <t>Copy text formats</t>
  </si>
  <si>
    <t>Copy formats.</t>
  </si>
  <si>
    <t>Paste formats.</t>
  </si>
  <si>
    <t>Align paragraphs</t>
  </si>
  <si>
    <t>Center a paragraph.</t>
  </si>
  <si>
    <t>CTRL+E</t>
  </si>
  <si>
    <t>Justify a paragraph.</t>
  </si>
  <si>
    <t>CTRL+J</t>
  </si>
  <si>
    <t>Left align a paragraph.</t>
  </si>
  <si>
    <t>CTRL+L</t>
  </si>
  <si>
    <t>Right align a paragraph.</t>
  </si>
  <si>
    <t>CTRL+R</t>
  </si>
  <si>
    <t>Run a presentation</t>
  </si>
  <si>
    <t>You can use the following keyboard shortcuts while you are running your presentation in Slide Show view.</t>
  </si>
  <si>
    <t>Slide show shortcuts</t>
  </si>
  <si>
    <t>Start a presentation from the beginning.</t>
  </si>
  <si>
    <t>Perform the next animation or advance to the next slide.</t>
  </si>
  <si>
    <t>N, ENTER, PAGE DOWN, RIGHT ARROW, DOWN ARROW, or SPACEBAR</t>
  </si>
  <si>
    <t>Perform the previous animation or return to the previous slide.</t>
  </si>
  <si>
    <t>P, PAGE UP, LEFT ARROW, UP ARROW, or BACKSPACE</t>
  </si>
  <si>
    <t>Go to slide number.</t>
  </si>
  <si>
    <t>number+ENTER</t>
  </si>
  <si>
    <t>Display a blank black slide, or return to the presentation from a blank black slide.</t>
  </si>
  <si>
    <t>B or PERIOD</t>
  </si>
  <si>
    <t>Display a blank white slide, or return to the presentation from a blank white slide.</t>
  </si>
  <si>
    <t>W or COMMA</t>
  </si>
  <si>
    <t>Stop or restart an automatic presentation.</t>
  </si>
  <si>
    <t>End a presentation.</t>
  </si>
  <si>
    <t>ESC or HYPHEN</t>
  </si>
  <si>
    <t>Erase on-screen annotations.</t>
  </si>
  <si>
    <t>Go to the next slide, if the next slide is hidden.</t>
  </si>
  <si>
    <t>Set new timings while rehearsing.</t>
  </si>
  <si>
    <t>Use original timings while rehearsing.</t>
  </si>
  <si>
    <t>Use mouse-click to advance while rehearsing.</t>
  </si>
  <si>
    <t>Re-record slide narration and timing</t>
  </si>
  <si>
    <t>Return to the first slide.</t>
  </si>
  <si>
    <t>Press and hold Right and Left Mouse buttons for 2 seconds</t>
  </si>
  <si>
    <t>Show or hide the arrow pointer</t>
  </si>
  <si>
    <t>A or =</t>
  </si>
  <si>
    <t>Change the pointer to a pen.</t>
  </si>
  <si>
    <t>CTRL+P</t>
  </si>
  <si>
    <t>Change the pointer to an arrow.</t>
  </si>
  <si>
    <t>Change the pointer to an eraser</t>
  </si>
  <si>
    <t>Show or hide ink markup</t>
  </si>
  <si>
    <t>CTRL+M</t>
  </si>
  <si>
    <t>Hide the pointer and navigation button immediately.</t>
  </si>
  <si>
    <t>Hide the pointer and navigation button in 15 seconds.</t>
  </si>
  <si>
    <t>View the All Slides dialog box</t>
  </si>
  <si>
    <t>CTRL+S</t>
  </si>
  <si>
    <t>View the computer task bar</t>
  </si>
  <si>
    <t>Display the shortcut menu.</t>
  </si>
  <si>
    <t>Go to the first or next hyperlink on a slide.</t>
  </si>
  <si>
    <t>Go to the last or previous hyperlink on a slide.</t>
  </si>
  <si>
    <t>Perform the "mouse click" behavior of the selected hyperlink.</t>
  </si>
  <si>
    <t>ENTER while a hyperlink is selected</t>
  </si>
  <si>
    <t>Media shortcuts during presentation</t>
  </si>
  <si>
    <t>Stop media playback</t>
  </si>
  <si>
    <t>ALT+Q</t>
  </si>
  <si>
    <t>Toggle between play and pause</t>
  </si>
  <si>
    <t>ALT+P</t>
  </si>
  <si>
    <t>Go to the next bookmark</t>
  </si>
  <si>
    <t>ALT+END</t>
  </si>
  <si>
    <t>Go to the previous bookmark</t>
  </si>
  <si>
    <t>Increase the sound volume</t>
  </si>
  <si>
    <t>ALT+Up</t>
  </si>
  <si>
    <t>Decrease the sound volume</t>
  </si>
  <si>
    <t>ALT+Down</t>
  </si>
  <si>
    <t>Seek forward</t>
  </si>
  <si>
    <t>ALT+SHIFT+PAGE DOWN</t>
  </si>
  <si>
    <t>Seek backward</t>
  </si>
  <si>
    <t>ALT+SHIFT+PAGE UP</t>
  </si>
  <si>
    <t>Mute the sound</t>
  </si>
  <si>
    <t>ALT+U</t>
  </si>
  <si>
    <t> Tip   You can press F1 during your presentation to see a list of controls.</t>
  </si>
  <si>
    <t>Browse Web presentations</t>
  </si>
  <si>
    <t>The following keys are for viewing your Web presentation in Microsoft Internet Explorer 4.0 or later.</t>
  </si>
  <si>
    <t>Move forward through the hyperlinks in a Web presentation, the Address bar, and the Links bar.</t>
  </si>
  <si>
    <t>Move back through the hyperlinks in a Web presentation, the Address bar, and the Links bar.</t>
  </si>
  <si>
    <t>Go to the next slide.</t>
  </si>
  <si>
    <t>Use the Selection pane feature</t>
  </si>
  <si>
    <t>Use the following keyboard shortcuts in the Selection pane.</t>
  </si>
  <si>
    <t>To launch the Selection pane, press Alt, then H, then S, then L, and then P.</t>
  </si>
  <si>
    <t>Cycle the focus through the different panes.</t>
  </si>
  <si>
    <t>Display the context menu.</t>
  </si>
  <si>
    <t>Move the focus to a single item or group.</t>
  </si>
  <si>
    <t>UP ARROW or DOWN ARROW</t>
  </si>
  <si>
    <t>Move the focus from an item in a group to its parent group.</t>
  </si>
  <si>
    <t>Move the focus from a group to the first item in that group.</t>
  </si>
  <si>
    <t>Expand a focused group and all its child groups.</t>
  </si>
  <si>
    <t>* (on numeric keypad only)</t>
  </si>
  <si>
    <t>Expand a focused group.</t>
  </si>
  <si>
    <t>+ (on numeric keypad only)</t>
  </si>
  <si>
    <t>Collapse a focused group.</t>
  </si>
  <si>
    <t>- (on numeric keypad only)</t>
  </si>
  <si>
    <t>Move the focus to an item and select it.</t>
  </si>
  <si>
    <t>SHIFT+UP ARROW or SHIFT+DOWN ARROW</t>
  </si>
  <si>
    <t>Select a focused item.</t>
  </si>
  <si>
    <t>Cancel selection of a focused item.</t>
  </si>
  <si>
    <t>SHIFT+SPACEBAR or SHIFT+ENTER</t>
  </si>
  <si>
    <t>Move a selected item forward.</t>
  </si>
  <si>
    <t>Move a selected item backward.</t>
  </si>
  <si>
    <t>CTRL+SHIFT+B</t>
  </si>
  <si>
    <t>Show or hide a focused item.</t>
  </si>
  <si>
    <t>CTRL+SHIFT+S</t>
  </si>
  <si>
    <t>Rename a focused item.</t>
  </si>
  <si>
    <t>Switch the keyboard focus within the Selection pane between tree view and the Show All and Hide All buttons.</t>
  </si>
  <si>
    <t>TAB or SHIFT+TAB</t>
  </si>
  <si>
    <t>Collapse all groups.</t>
  </si>
  <si>
    <t> Note   The focus must be in the tree view of the Selection pane to use this shortcut.</t>
  </si>
  <si>
    <t>Expand all groups.</t>
  </si>
  <si>
    <t>ALT+SHIFT+9</t>
  </si>
  <si>
    <t>Word</t>
  </si>
  <si>
    <t>ALT+SHIFT+TAB</t>
  </si>
  <si>
    <t>Restore the size of the active window after you maximize it.</t>
  </si>
  <si>
    <t>ALT+F5</t>
  </si>
  <si>
    <t>Move to a task pane from another pane in the program window (clockwise direction). You may need to press F6 more than once.</t>
  </si>
  <si>
    <t>Move to a task pane from another pane in the program window (counterclockwise direction).</t>
  </si>
  <si>
    <t>When more than one window is open, switch to the next window.</t>
  </si>
  <si>
    <t>Maximize or restore a selected window.</t>
  </si>
  <si>
    <t>CTRL+F10</t>
  </si>
  <si>
    <t>Switch to the next tab in a dialog box.</t>
  </si>
  <si>
    <t>Switch to the previous tab in a dialog box.</t>
  </si>
  <si>
    <t>ALT+ the letter underlined in an option</t>
  </si>
  <si>
    <t>Select an option from a drop-down list.</t>
  </si>
  <si>
    <t>Run the selected command.</t>
  </si>
  <si>
    <t>Move one character to the left or right.</t>
  </si>
  <si>
    <t>LEFT ARROW or RIGHT ARROW</t>
  </si>
  <si>
    <t>Select or unselect one character to the left.</t>
  </si>
  <si>
    <t>Select or unselect one character to the right.</t>
  </si>
  <si>
    <t>Select or unselect one word to the left.</t>
  </si>
  <si>
    <t>Select or unselect one word to the right.</t>
  </si>
  <si>
    <t>Select from the insertion point to the beginning of the entry.</t>
  </si>
  <si>
    <t>Select from the insertion point to the end of the entry.</t>
  </si>
  <si>
    <t>Display the Open dialog box.</t>
  </si>
  <si>
    <t>CTRL+F12 or CTRL+O</t>
  </si>
  <si>
    <t>Display the Save As dialog box.</t>
  </si>
  <si>
    <t>Open the selected folder or file.</t>
  </si>
  <si>
    <t>Open the folder one level above the selected folder.</t>
  </si>
  <si>
    <t>Delete the selected folder or file.</t>
  </si>
  <si>
    <t>Display a shortcut menu for a selected item such as a folder or file.</t>
  </si>
  <si>
    <t>Move forward through options.</t>
  </si>
  <si>
    <t>Move back through options.</t>
  </si>
  <si>
    <t>Open the Look in list.</t>
  </si>
  <si>
    <t>Cancel an action.</t>
  </si>
  <si>
    <t>Undo an action.</t>
  </si>
  <si>
    <t>Redo or repeat an action.</t>
  </si>
  <si>
    <t>Move to a task pane from another pane in the program window. (You may need to press F6 more than once.)</t>
  </si>
  <si>
    <t>When a menu is active, move to a task pane. (You may need to press CTRL+TAB more than once.)</t>
  </si>
  <si>
    <t>When a task pane is active, select the next or previous option in the task pane.</t>
  </si>
  <si>
    <t>Perform the action assigned to the selected button.</t>
  </si>
  <si>
    <t>Open a drop-down menu for the selected gallery item.</t>
  </si>
  <si>
    <t>Select the first or last item in a gallery.</t>
  </si>
  <si>
    <t>HOME or END</t>
  </si>
  <si>
    <t>Scroll up or down in the selected gallery list.</t>
  </si>
  <si>
    <t>PAGE UP or PAGE DOWN</t>
  </si>
  <si>
    <t>Close a task pane</t>
  </si>
  <si>
    <t>1. Press F6 to move to the task pane, if necessary.</t>
  </si>
  <si>
    <t>2. Press CTRL+SPACEBAR.</t>
  </si>
  <si>
    <t>3. Use the arrow keys to select Close, and then press ENTER.</t>
  </si>
  <si>
    <t>Move a task pane</t>
  </si>
  <si>
    <t>3. Use the arrow keys to select Move, and then press ENTER.</t>
  </si>
  <si>
    <t>4. Use the arrow keys to move the task pane, and then press ENTER.</t>
  </si>
  <si>
    <t>3. Use the arrow keys to select Size, and then press ENTER.</t>
  </si>
  <si>
    <t>4. Use the arrow keys to resize the task pane, and then press ENTER.</t>
  </si>
  <si>
    <t>Display the shortcut menu for the selected item.</t>
  </si>
  <si>
    <t>Display the menu or message for an available action or for the AutoCorrect Options button or the Paste options button. If more than one action is present, switch to the next action and display its menu or message.</t>
  </si>
  <si>
    <t>ALT+SHIFT+F10</t>
  </si>
  <si>
    <t>Move between options in a menu of available actions.</t>
  </si>
  <si>
    <t>Perform the action for the selected item on a menu of available actions.</t>
  </si>
  <si>
    <t>Close the available actions menu or message.</t>
  </si>
  <si>
    <t>Tips</t>
  </si>
  <si>
    <t>You can ask to be notified by a sound whenever an action is available (not available in Word Starter). To hear audio cues, you must have a sound card. You must also have Microsoft Office Sounds installed on your computer.</t>
  </si>
  <si>
    <t>If you have access to the Internet, you can download Microsoft Office Sounds from Office.com. After you install the sound files, do the following:</t>
  </si>
  <si>
    <t>1. Press ALT+F, T to open Word Options.</t>
  </si>
  <si>
    <t>2. Press A to select Advanced, and then press TAB to move to the Advanced Options for working with Word .</t>
  </si>
  <si>
    <t>3. Press ALT+S twice to move to the Provide feedback with sound check box, which is under General, and then press SPACEBAR.</t>
  </si>
  <si>
    <t>4. Press TAB repeatedly to select OK, and then press ENTER.</t>
  </si>
  <si>
    <t> Note   When you select or clear this check box, the setting affects all Office programs that support sound.</t>
  </si>
  <si>
    <t>Top of Page</t>
  </si>
  <si>
    <t>Access keys let you quickly use a command by pressing a few keys, regardless of where you are in the program. Every command in Word 2010 can be accessed by using an access key. You can get to most commands by using two to five keystrokes. To use an access key:</t>
  </si>
  <si>
    <t>4. Continue pressing letters until you press the letter of the command or control that you want to use. In some cases, you must first press the letter of the group that contains the command.</t>
  </si>
  <si>
    <t>Another way to use the keyboard to work with programs that feature the Office Ribbon is to move the focus among the tabs and commands until you find the feature that you want to use. The following table lists some ways to move the keyboard focus without using the mouse.</t>
  </si>
  <si>
    <t>Select the active tab of the Ribbon and activate the access keys.</t>
  </si>
  <si>
    <t>Move to another tab of the Ribbon.</t>
  </si>
  <si>
    <t>F10 to select the active tab, and then LEFT ARROW or RIGHT ARROW</t>
  </si>
  <si>
    <t>Expand or collapse the Ribbon.</t>
  </si>
  <si>
    <t>SHIFT+F10 or applications key</t>
  </si>
  <si>
    <t>Active tab of the Ribbon</t>
  </si>
  <si>
    <t>Any open task panes</t>
  </si>
  <si>
    <t>Status bar at the bottom of the window</t>
  </si>
  <si>
    <t>Your document</t>
  </si>
  <si>
    <t>Move the focus to each command on the Ribbon, forward or backward, respectively.</t>
  </si>
  <si>
    <t>Move down, up, left, or right, respectively, among the items on the Ribbon.</t>
  </si>
  <si>
    <t>DOWN ARROW, UP ARROW, LEFT ARROW, or RIGHT ARROW</t>
  </si>
  <si>
    <t>Finish modifying a value in a control on the Ribbon, and move focus back to the document.</t>
  </si>
  <si>
    <t>Create a nonbreaking space.</t>
  </si>
  <si>
    <t>CTRL+SHIFT+SPACEBAR</t>
  </si>
  <si>
    <t>Create a nonbreaking hyphen.</t>
  </si>
  <si>
    <t>CTRL+SHIFT+HYPHEN</t>
  </si>
  <si>
    <t>Make letters bold.</t>
  </si>
  <si>
    <t>Make letters italic.</t>
  </si>
  <si>
    <t>Make letters underline.</t>
  </si>
  <si>
    <t>Decrease font size one value.</t>
  </si>
  <si>
    <t>Increase font size one value.</t>
  </si>
  <si>
    <t>Decrease font size 1 point.</t>
  </si>
  <si>
    <t>CTRL+[</t>
  </si>
  <si>
    <t>Increase font size 1 point.</t>
  </si>
  <si>
    <t>CTRL+]</t>
  </si>
  <si>
    <t>Remove paragraph or character formatting.</t>
  </si>
  <si>
    <t>Copy the selected text or object.</t>
  </si>
  <si>
    <t>Cut the selected text or object.</t>
  </si>
  <si>
    <t>Paste text or an object.</t>
  </si>
  <si>
    <t>Paste special</t>
  </si>
  <si>
    <t>Paste formatting only</t>
  </si>
  <si>
    <t>Open the Word Count dialog box.</t>
  </si>
  <si>
    <t>CTRL+SHIFT+G</t>
  </si>
  <si>
    <t>Working with documents and Web pages</t>
  </si>
  <si>
    <t>Create a new document.</t>
  </si>
  <si>
    <t>Open a document.</t>
  </si>
  <si>
    <t>CTRL+O</t>
  </si>
  <si>
    <t>Close a document.</t>
  </si>
  <si>
    <t>CTRL+W</t>
  </si>
  <si>
    <t>Split the document window.</t>
  </si>
  <si>
    <t>ALT+CTRL+S</t>
  </si>
  <si>
    <t>Remove the document window split.</t>
  </si>
  <si>
    <t>ALT+SHIFT+C or ALT+CTRL+S</t>
  </si>
  <si>
    <t>Save a document.</t>
  </si>
  <si>
    <t>Open the Navigation task pane (to search document).</t>
  </si>
  <si>
    <t>Repeat find (after closing Find and Replace window).</t>
  </si>
  <si>
    <t>ALT+CTRL+Y</t>
  </si>
  <si>
    <t>Replace text, specific formatting, and special items.</t>
  </si>
  <si>
    <t>Go to a page, bookmark, footnote, table, comment, graphic, or other location.</t>
  </si>
  <si>
    <t>CTRL+G</t>
  </si>
  <si>
    <t>Switch between the last four places that you have edited.</t>
  </si>
  <si>
    <t>ALT+CTRL+Z</t>
  </si>
  <si>
    <t>Open a list of browse options. Press the arrow keys to select an option, and then press ENTER to browse through a document by using the selected option.</t>
  </si>
  <si>
    <t>ALT+CTRL+HOME</t>
  </si>
  <si>
    <t>Move to the previous browse object (set in browse options).</t>
  </si>
  <si>
    <t>Move to the next browse object (set in browse options).</t>
  </si>
  <si>
    <t>Switch to Print Layout view.</t>
  </si>
  <si>
    <t>ALT+CTRL+P</t>
  </si>
  <si>
    <t>Switch to Outline view.</t>
  </si>
  <si>
    <t>ALT+CTRL+O</t>
  </si>
  <si>
    <t>Switch to Draft view.</t>
  </si>
  <si>
    <t>ALT+CTRL+N</t>
  </si>
  <si>
    <t>Demote to body text.</t>
  </si>
  <si>
    <t>CTRL+SHIFT+N</t>
  </si>
  <si>
    <t>Expand text under a heading.</t>
  </si>
  <si>
    <t>Collapse text under a heading.</t>
  </si>
  <si>
    <t>Expand or collapse all text or headings.</t>
  </si>
  <si>
    <t>ALT+SHIFT+A</t>
  </si>
  <si>
    <t>Hide or display character formatting.</t>
  </si>
  <si>
    <t>The slash (/) key on the numeric keypad</t>
  </si>
  <si>
    <t>Show the first line of body text or all body text.</t>
  </si>
  <si>
    <t>ALT+SHIFT+L</t>
  </si>
  <si>
    <t>Show all headings with the Heading 1 style.</t>
  </si>
  <si>
    <t>Show all headings up to Heading n.</t>
  </si>
  <si>
    <t>ALT+SHIFT+n</t>
  </si>
  <si>
    <t>Insert a tab character.</t>
  </si>
  <si>
    <t>Print a document.</t>
  </si>
  <si>
    <t>Switch to print preview.</t>
  </si>
  <si>
    <t>ALT+CTRL+I</t>
  </si>
  <si>
    <t>Move around the preview page when zoomed in.</t>
  </si>
  <si>
    <t>Move by one preview page when zoomed out.</t>
  </si>
  <si>
    <t>Move to the first preview page when zoomed out.</t>
  </si>
  <si>
    <t>Move to the last preview page when zoomed out.</t>
  </si>
  <si>
    <t>Insert a comment.</t>
  </si>
  <si>
    <t>ALT+CTRL+M</t>
  </si>
  <si>
    <t>Turn change tracking on or off.</t>
  </si>
  <si>
    <t>CTRL+SHIFT+E</t>
  </si>
  <si>
    <t>Close the Reviewing Pane if it is open.</t>
  </si>
  <si>
    <t>ALT+SHIFT+C</t>
  </si>
  <si>
    <t> Note   Some screen readers may not be compatible with Full Screen Reading view.</t>
  </si>
  <si>
    <t>Go to beginning of document.</t>
  </si>
  <si>
    <t>Go to end of document.</t>
  </si>
  <si>
    <t>Go to page n.</t>
  </si>
  <si>
    <t>n, ENTER</t>
  </si>
  <si>
    <t>Exit reading layout view.</t>
  </si>
  <si>
    <t>Mark a table of contents entry.</t>
  </si>
  <si>
    <t>ALT+SHIFT+O</t>
  </si>
  <si>
    <t>Mark a table of authorities entry (citation).</t>
  </si>
  <si>
    <t>ALT+SHIFT+I</t>
  </si>
  <si>
    <t>Mark an index entry.</t>
  </si>
  <si>
    <t>ALT+SHIFT+X</t>
  </si>
  <si>
    <t>Insert a footnote.</t>
  </si>
  <si>
    <t>ALT+CTRL+F</t>
  </si>
  <si>
    <t>Insert an endnote.</t>
  </si>
  <si>
    <t>ALT+CTRL+D</t>
  </si>
  <si>
    <t>Go back one page.</t>
  </si>
  <si>
    <t>ALT+LEFT ARROW</t>
  </si>
  <si>
    <t>Go forward one page.</t>
  </si>
  <si>
    <t>Refresh.</t>
  </si>
  <si>
    <t>Edit and move text and graphics</t>
  </si>
  <si>
    <t>Cut selected text to the Office Clipboard.</t>
  </si>
  <si>
    <t>Cut to the Spike.</t>
  </si>
  <si>
    <t>CTRL+F3</t>
  </si>
  <si>
    <t>Open the Office Clipboard</t>
  </si>
  <si>
    <t>Press ALT+H to move to the Home tab, and then press F,O.</t>
  </si>
  <si>
    <t>Copy selected text or graphics to the Office Clipboard.</t>
  </si>
  <si>
    <t>Cut selected text or graphics to the Office Clipboard.</t>
  </si>
  <si>
    <t>Paste the most recent addition or pasted item from the Office Clipboard.</t>
  </si>
  <si>
    <t>Move text or graphics once.</t>
  </si>
  <si>
    <t>F2 (then move the cursor and press ENTER)</t>
  </si>
  <si>
    <t>Copy text or graphics once.</t>
  </si>
  <si>
    <t>SHIFT+F2 (then move the cursor and press ENTER)</t>
  </si>
  <si>
    <t>When text or an object is selected, open the Create New Building Block dialog box.</t>
  </si>
  <si>
    <t>ALT+F3</t>
  </si>
  <si>
    <t>When the building block — for example, a SmartArt graphic — is selected, display the shortcut menu that is associated with it.</t>
  </si>
  <si>
    <t>Paste the Spike contents.</t>
  </si>
  <si>
    <t>CTRL+SHIFT+F3</t>
  </si>
  <si>
    <t>Copy the header or footer used in the previous section of the document.</t>
  </si>
  <si>
    <t>ALT+SHIFT+R</t>
  </si>
  <si>
    <t>To insert this</t>
  </si>
  <si>
    <t>A field</t>
  </si>
  <si>
    <t>CTRL+F9</t>
  </si>
  <si>
    <t>A line break</t>
  </si>
  <si>
    <t>A page break</t>
  </si>
  <si>
    <t>A column break</t>
  </si>
  <si>
    <t>An em dash</t>
  </si>
  <si>
    <t>ALT+CTRL+MINUS SIGN</t>
  </si>
  <si>
    <t>An en dash</t>
  </si>
  <si>
    <t>CTRL+MINUS SIGN</t>
  </si>
  <si>
    <t>An optional hyphen</t>
  </si>
  <si>
    <t>CTRL+HYPHEN</t>
  </si>
  <si>
    <t>A nonbreaking hyphen</t>
  </si>
  <si>
    <t>A nonbreaking space</t>
  </si>
  <si>
    <t>The copyright symbol</t>
  </si>
  <si>
    <t>ALT+CTRL+C</t>
  </si>
  <si>
    <t>The registered trademark symbol</t>
  </si>
  <si>
    <t>ALT+CTRL+R</t>
  </si>
  <si>
    <t>The trademark symbol</t>
  </si>
  <si>
    <t>ALT+CTRL+T</t>
  </si>
  <si>
    <t>An ellipsis</t>
  </si>
  <si>
    <t>ALT+CTRL+PERIOD</t>
  </si>
  <si>
    <t>A single opening quotation mark</t>
  </si>
  <si>
    <t>CTRL+`(single quotation mark), `(single quotation mark)</t>
  </si>
  <si>
    <t>A single closing quotation mark</t>
  </si>
  <si>
    <t>CTRL+' (single quotation mark), ' (single quotation mark)</t>
  </si>
  <si>
    <t>Double opening quotation marks</t>
  </si>
  <si>
    <t>CTRL+` (single quotation mark), SHIFT+' (single quotation mark)</t>
  </si>
  <si>
    <t>Double closing quotation marks</t>
  </si>
  <si>
    <t>CTRL+' (single quotation mark), SHIFT+' (single quotation mark)</t>
  </si>
  <si>
    <t>An AutoText entry</t>
  </si>
  <si>
    <t>ENTER (after you type the first few characters of the AutoText entry name and when the ScreenTip appears)</t>
  </si>
  <si>
    <t>Insert the Unicode character for the specified Unicode (hexadecimal) character code. For example, to insert the euro currency symbol ( ), type 20AC, and then hold down ALT and press X.</t>
  </si>
  <si>
    <t>The character code, ALT+X</t>
  </si>
  <si>
    <t>Find out the Unicode character code for the selected character</t>
  </si>
  <si>
    <t>ALT+X</t>
  </si>
  <si>
    <t>Insert the ANSI character for the specified ANSI (decimal) character code. For example, to insert the euro currency symbol, hold down ALT and press 0128 on the numeric keypad.</t>
  </si>
  <si>
    <t>ALT+the character code (on the numeric keypad)</t>
  </si>
  <si>
    <t>Select text by holding down SHIFT and using the arrow keys to move the cursor.</t>
  </si>
  <si>
    <t>Turn extend mode on.</t>
  </si>
  <si>
    <t>F8</t>
  </si>
  <si>
    <t>Select the nearest character.</t>
  </si>
  <si>
    <t>F8, and then press LEFT ARROW or RIGHT ARROW</t>
  </si>
  <si>
    <t>Increase the size of a selection.</t>
  </si>
  <si>
    <t>F8 (press once to select a word, twice to select a sentence, and so on)</t>
  </si>
  <si>
    <t>Reduce the size of a selection.</t>
  </si>
  <si>
    <t>Turn extend mode off.</t>
  </si>
  <si>
    <t>Extend a selection one character to the right.</t>
  </si>
  <si>
    <t>Extend a selection one character to the left.</t>
  </si>
  <si>
    <t>Extend a selection to the end of a word.</t>
  </si>
  <si>
    <t>Extend a selection to the beginning of a word.</t>
  </si>
  <si>
    <t>Extend a selection to the end of a line.</t>
  </si>
  <si>
    <t>Extend a selection to the beginning of a line.</t>
  </si>
  <si>
    <t>Extend a selection one line down.</t>
  </si>
  <si>
    <t>Extend a selection one line up.</t>
  </si>
  <si>
    <t>Extend a selection to the end of a paragraph.</t>
  </si>
  <si>
    <t>CTRL+SHIFT+DOWN ARROW</t>
  </si>
  <si>
    <t>Extend a selection to the beginning of a paragraph.</t>
  </si>
  <si>
    <t>CTRL+SHIFT+UP ARROW</t>
  </si>
  <si>
    <t>Extend a selection one screen down.</t>
  </si>
  <si>
    <t>SHIFT+PAGE DOWN</t>
  </si>
  <si>
    <t>Extend a selection one screen up.</t>
  </si>
  <si>
    <t>SHIFT+PAGE UP</t>
  </si>
  <si>
    <t>Extend a selection to the beginning of a document.</t>
  </si>
  <si>
    <t>Extend a selection to the end of a document.</t>
  </si>
  <si>
    <t>Extend a selection to the end of a window.</t>
  </si>
  <si>
    <t>ALT+CTRL+SHIFT+PAGE DOWN</t>
  </si>
  <si>
    <t>Extend a selection to include the entire document.</t>
  </si>
  <si>
    <t>Select a vertical block of text.</t>
  </si>
  <si>
    <t>CTRL+SHIFT+F8, and then use the arrow keys; press ESC to cancel selection mode</t>
  </si>
  <si>
    <t>Extend a selection to a specific location in a document.</t>
  </si>
  <si>
    <t>F8+arrow keys; press ESC to cancel selection mode</t>
  </si>
  <si>
    <t>Select the next cell's contents.</t>
  </si>
  <si>
    <t>Select the preceding cell's contents.</t>
  </si>
  <si>
    <t>Extend a selection to adjacent cells.</t>
  </si>
  <si>
    <t>Hold down SHIFT and press an arrow key repeatedly</t>
  </si>
  <si>
    <t>Select a column.</t>
  </si>
  <si>
    <t>Use the arrow keys to move to the column's top or bottom cell, and then do one of the following:</t>
  </si>
  <si>
    <t>Press SHIFT+ALT+PAGE DOWN to select the column from top to bottom.</t>
  </si>
  <si>
    <t>Press SHIFT+ALT+PAGE UP to select the column from bottom to top.</t>
  </si>
  <si>
    <t>Extend a selection (or block).</t>
  </si>
  <si>
    <t>Select an entire table.</t>
  </si>
  <si>
    <t>ALT+5 on the numeric keypad (with NUM LOCK off)</t>
  </si>
  <si>
    <t>To move</t>
  </si>
  <si>
    <t>One character to the left</t>
  </si>
  <si>
    <t>One character to the right</t>
  </si>
  <si>
    <t>One word to the left</t>
  </si>
  <si>
    <t>One word to the right</t>
  </si>
  <si>
    <t>One paragraph up</t>
  </si>
  <si>
    <t>One paragraph down</t>
  </si>
  <si>
    <t>One cell to the left (in a table)</t>
  </si>
  <si>
    <t>One cell to the right (in a table)</t>
  </si>
  <si>
    <t>Up one line</t>
  </si>
  <si>
    <t>Down one line</t>
  </si>
  <si>
    <t>To the end of a line</t>
  </si>
  <si>
    <t>To the beginning of a line</t>
  </si>
  <si>
    <t>To the top of the window</t>
  </si>
  <si>
    <t>ALT+CTRL+PAGE UP</t>
  </si>
  <si>
    <t>To the end of the window</t>
  </si>
  <si>
    <t>ALT+CTRL+PAGE DOWN</t>
  </si>
  <si>
    <t>Up one screen (scrolling)</t>
  </si>
  <si>
    <t>Down one screen (scrolling)</t>
  </si>
  <si>
    <t>To the top of the next page</t>
  </si>
  <si>
    <t>To the top of the previous page</t>
  </si>
  <si>
    <t>To the end of a document</t>
  </si>
  <si>
    <t>To the beginning of a document</t>
  </si>
  <si>
    <t>To a previous revision</t>
  </si>
  <si>
    <t>SHIFT+F5</t>
  </si>
  <si>
    <t>After opening a document, to the location you were working in when the document was last closed</t>
  </si>
  <si>
    <t>To the next cell in a row</t>
  </si>
  <si>
    <t>To the previous cell in a row</t>
  </si>
  <si>
    <t>To the first cell in a row</t>
  </si>
  <si>
    <t>To the last cell in a row</t>
  </si>
  <si>
    <t>To the first cell in a column</t>
  </si>
  <si>
    <t>ALT+PAGE UP</t>
  </si>
  <si>
    <t>To the last cell in a column</t>
  </si>
  <si>
    <t>ALT+PAGE DOWN</t>
  </si>
  <si>
    <t>To the previous row</t>
  </si>
  <si>
    <t>To the next row</t>
  </si>
  <si>
    <t>Row up</t>
  </si>
  <si>
    <t>Row down</t>
  </si>
  <si>
    <t>To insert</t>
  </si>
  <si>
    <t>New paragraphs in a cell</t>
  </si>
  <si>
    <t>Tab characters in a cell</t>
  </si>
  <si>
    <t>To change the overtype settings so that you can access overtype mode by pressing INSERT, do the following:</t>
  </si>
  <si>
    <t>2. Press A to select ADVANCED, and then press TAB.</t>
  </si>
  <si>
    <t>3. Press ALT+O to move to the Use the Insert key to control overtype mode check box.</t>
  </si>
  <si>
    <t>4. Press SPACEBAR to select the check box, and then press ENTER.</t>
  </si>
  <si>
    <t>To turn Overtype mode on or off, press INSERT.</t>
  </si>
  <si>
    <t>Character and paragraph formatting</t>
  </si>
  <si>
    <t>Copy formatting from text.</t>
  </si>
  <si>
    <t>Apply copied formatting to text.</t>
  </si>
  <si>
    <t> Note   The following keyboard shortcuts do not work in Full Screen Reading mode.</t>
  </si>
  <si>
    <t>CTRL+SHIFT+F or CTRL+D</t>
  </si>
  <si>
    <t>Increase the font size by 1 point.</t>
  </si>
  <si>
    <t>Decrease the font size by 1 point.</t>
  </si>
  <si>
    <t>Change the case of letters.</t>
  </si>
  <si>
    <t>Format all letters as capitals.</t>
  </si>
  <si>
    <t>CTRL+SHIFT+A</t>
  </si>
  <si>
    <t>Underline words but not spaces.</t>
  </si>
  <si>
    <t>CTRL+SHIFT+W</t>
  </si>
  <si>
    <t>Double-underline text.</t>
  </si>
  <si>
    <t>CTRL+SHIFT+D</t>
  </si>
  <si>
    <t>Apply hidden text formatting.</t>
  </si>
  <si>
    <t>CTRL+SHIFT+H</t>
  </si>
  <si>
    <t>Format letters as small capitals.</t>
  </si>
  <si>
    <t>CTRL+SHIFT+K</t>
  </si>
  <si>
    <t>Remove manual character formatting.</t>
  </si>
  <si>
    <t>Change the selection to the Symbol font.</t>
  </si>
  <si>
    <t>Display nonprinting characters.</t>
  </si>
  <si>
    <t>CTRL+SHIFT+* (asterisk on numeric keypad does not work)</t>
  </si>
  <si>
    <t>Review text formatting.</t>
  </si>
  <si>
    <t>SHIFT+F1 (then click the text with the formatting you want to review)</t>
  </si>
  <si>
    <t>Single-space lines.</t>
  </si>
  <si>
    <t>CTRL+1</t>
  </si>
  <si>
    <t>Double-space lines.</t>
  </si>
  <si>
    <t>CTRL+2</t>
  </si>
  <si>
    <t>Set 1.5-line spacing.</t>
  </si>
  <si>
    <t>CTRL+5</t>
  </si>
  <si>
    <t>Add or remove one line space preceding a paragraph.</t>
  </si>
  <si>
    <t>CTRL+0 (zero)</t>
  </si>
  <si>
    <t>Switch a paragraph between centered and left-aligned.</t>
  </si>
  <si>
    <t>Switch a paragraph between justified and left-aligned.</t>
  </si>
  <si>
    <t>Switch a paragraph between right-aligned and left-aligned.</t>
  </si>
  <si>
    <t>Indent a paragraph from the left.</t>
  </si>
  <si>
    <t>Remove a paragraph indent from the left.</t>
  </si>
  <si>
    <t>Create a hanging indent.</t>
  </si>
  <si>
    <t>Reduce a hanging indent.</t>
  </si>
  <si>
    <t>Remove paragraph formatting.</t>
  </si>
  <si>
    <t>Open Apply Styles task pane.</t>
  </si>
  <si>
    <t>Open Styles task pane.</t>
  </si>
  <si>
    <t>ALT+CTRL+SHIFT+S</t>
  </si>
  <si>
    <t>Start AutoFormat.</t>
  </si>
  <si>
    <t>ALT+CTRL+K</t>
  </si>
  <si>
    <t>Apply the Normal style.</t>
  </si>
  <si>
    <t>Apply the Heading 1 style.</t>
  </si>
  <si>
    <t>ALT+CTRL+1</t>
  </si>
  <si>
    <t>Apply the Heading 2 style.</t>
  </si>
  <si>
    <t>ALT+CTRL+2</t>
  </si>
  <si>
    <t>Apply the Heading 3 style.</t>
  </si>
  <si>
    <t>ALT+CTRL+3</t>
  </si>
  <si>
    <t>Close the Styles task pane</t>
  </si>
  <si>
    <t>1. If the Styles task pane is not selected, press F6 to select it.</t>
  </si>
  <si>
    <t>Insert and edit objects</t>
  </si>
  <si>
    <t>1. Press ALT, N, J, and then J to open the Object dialog box.</t>
  </si>
  <si>
    <t>2. Do one of the following.</t>
  </si>
  <si>
    <t>Press DOWN ARROW to select an object type, and then press ENTER to create an object.</t>
  </si>
  <si>
    <t>Press CTRL+TAB to switch to the Create from File tab, press TAB, and then type the file name of the object that you want to insert or browse to the file.</t>
  </si>
  <si>
    <t>1. With the cursor positioned to the left of the object in your document, select the object by pressing SHIFT+RIGHT ARROW.</t>
  </si>
  <si>
    <t>2. Press SHIFT+F10. or applications key</t>
  </si>
  <si>
    <t>3. Press the TAB key to get to Object name, press ENTER, and then press ENTER again.</t>
  </si>
  <si>
    <t>1. Press and release ALT, N, and then M to select SmartArt.</t>
  </si>
  <si>
    <t>2. Press the arrow keys to select the type of graphic that you want.</t>
  </si>
  <si>
    <t>3. Press TAB, and then press the arrow keys to select the graphic that you want to insert.</t>
  </si>
  <si>
    <t>4. Press ENTER.</t>
  </si>
  <si>
    <t>1. Press and release ALT, N, and then W to select WordArt.</t>
  </si>
  <si>
    <t>2. Press the arrow keys to select the WordArt style that you want, and then press ENTER.</t>
  </si>
  <si>
    <t>4. Press ESC to select the WordArt object, and then use the arrow keys to move the object.</t>
  </si>
  <si>
    <t>5. Press ESC again to return to return to the document.</t>
  </si>
  <si>
    <t>Mail merge and fields</t>
  </si>
  <si>
    <t> Note   You must be on the Mailings tab to use these keyboard shortcuts.</t>
  </si>
  <si>
    <t>Preview a mail merge.</t>
  </si>
  <si>
    <t>ALT+SHIFT+K</t>
  </si>
  <si>
    <t>Merge a document.</t>
  </si>
  <si>
    <t>Print the merged document.</t>
  </si>
  <si>
    <t>Edit a mail-merge data document.</t>
  </si>
  <si>
    <t>ALT+SHIFT+E</t>
  </si>
  <si>
    <t>Insert a merge field.</t>
  </si>
  <si>
    <t>ALT+SHIFT+F</t>
  </si>
  <si>
    <t>Insert a DATE field.</t>
  </si>
  <si>
    <t>ALT+SHIFT+D</t>
  </si>
  <si>
    <t>Insert a LISTNUM field.</t>
  </si>
  <si>
    <t>ALT+CTRL+L</t>
  </si>
  <si>
    <t>Insert a PAGE field.</t>
  </si>
  <si>
    <t>ALT+SHIFT+P</t>
  </si>
  <si>
    <t>Insert a TIME field.</t>
  </si>
  <si>
    <t>ALT+SHIFT+T</t>
  </si>
  <si>
    <t>Insert an empty field.</t>
  </si>
  <si>
    <t>Update linked information in a Microsoft Word source document.</t>
  </si>
  <si>
    <t>CTRL+SHIFT+F7</t>
  </si>
  <si>
    <t>Update selected fields.</t>
  </si>
  <si>
    <t>Unlink a field.</t>
  </si>
  <si>
    <t>CTRL+SHIFT+F9</t>
  </si>
  <si>
    <t>Switch between a selected field code and its result.</t>
  </si>
  <si>
    <t>Switch between all field codes and their results.</t>
  </si>
  <si>
    <t>Run GOTOBUTTON or MACROBUTTON from the field that displays the field results.</t>
  </si>
  <si>
    <t>ALT+SHIFT+F9</t>
  </si>
  <si>
    <t>Go to the next field.</t>
  </si>
  <si>
    <t>Go to the previous field.</t>
  </si>
  <si>
    <t>SHIFT+F11</t>
  </si>
  <si>
    <t>Lock a field.</t>
  </si>
  <si>
    <t>CTRL+F11</t>
  </si>
  <si>
    <t>Unlock a field.</t>
  </si>
  <si>
    <t>Language bar</t>
  </si>
  <si>
    <t>Switch between languages or keyboard layouts.</t>
  </si>
  <si>
    <t>Left ALT+SHIFT</t>
  </si>
  <si>
    <t>Display a list of correction alternatives.</t>
  </si>
  <si>
    <t xml:space="preserve">               +C</t>
  </si>
  <si>
    <t>Turn handwriting on or off.</t>
  </si>
  <si>
    <t xml:space="preserve">                +H</t>
  </si>
  <si>
    <t>Turn Japanese Input Method Editor (IME) on 101 keyboard on or off.</t>
  </si>
  <si>
    <t>ALT+~</t>
  </si>
  <si>
    <t>Turn Korean IME on 101 keyboard on or off.</t>
  </si>
  <si>
    <t>Right ALT</t>
  </si>
  <si>
    <t>Turn Chinese IME on 101 keyboard on or off.</t>
  </si>
  <si>
    <t>You can choose the key combination for switching between languages or keyboard layouts in the Advanced Key Setting dialog box. To open the Advanced Key Setting dialog box, right-click the Language bar, and then click Settings. Under Preferences, click Key Settings.</t>
  </si>
  <si>
    <t>The Windows logo key</t>
  </si>
  <si>
    <t>is available on the bottom row of keys on most keyboards.</t>
  </si>
  <si>
    <t>Get Help or visit Microsoft Office.com.</t>
  </si>
  <si>
    <t>Move text or graphics.</t>
  </si>
  <si>
    <t>Repeat the last action.</t>
  </si>
  <si>
    <t>Choose the Go To command (Home tab).</t>
  </si>
  <si>
    <t>Go to the next pane or frame.</t>
  </si>
  <si>
    <t>Choose the Spelling command (Review tab).</t>
  </si>
  <si>
    <t>Extend a selection.</t>
  </si>
  <si>
    <t>Update the selected fields.</t>
  </si>
  <si>
    <t>Show KeyTips.</t>
  </si>
  <si>
    <t>Choose the Save As command.</t>
  </si>
  <si>
    <t>Start context-sensitive Help or reveal formatting.</t>
  </si>
  <si>
    <t>SHIFT+F1</t>
  </si>
  <si>
    <t>Copy text.</t>
  </si>
  <si>
    <t>SHIFT+F2</t>
  </si>
  <si>
    <t>Repeat a Find or Go To action.</t>
  </si>
  <si>
    <t>Move to the last change.</t>
  </si>
  <si>
    <t>Go to the previous pane or frame (after pressing F6).</t>
  </si>
  <si>
    <t>Choose the Thesaurus command (Review tab, Proofing group).</t>
  </si>
  <si>
    <t>SHIFT+F7</t>
  </si>
  <si>
    <t>Switch between a field code and its result.</t>
  </si>
  <si>
    <t>Display a shortcut menu.</t>
  </si>
  <si>
    <t>Choose the Save command.</t>
  </si>
  <si>
    <t>SHIFT+F12</t>
  </si>
  <si>
    <t>Choose the Print Preview command.</t>
  </si>
  <si>
    <t>CTRL+F2</t>
  </si>
  <si>
    <t>Close the window.</t>
  </si>
  <si>
    <t>Go to the next window.</t>
  </si>
  <si>
    <t>Maximize the document window.</t>
  </si>
  <si>
    <t>Choose the Open command.</t>
  </si>
  <si>
    <t>CTRL+F12</t>
  </si>
  <si>
    <t>Insert the contents of the Spike.</t>
  </si>
  <si>
    <t>Edit a bookmark.</t>
  </si>
  <si>
    <t>CTRL+SHIFT+F5</t>
  </si>
  <si>
    <t>Go to the previous window.</t>
  </si>
  <si>
    <t>Update linked information in an Word 2010 source document.</t>
  </si>
  <si>
    <t>Extend a selection or block.</t>
  </si>
  <si>
    <t>CTRL+SHIFT+F8, and then press an arrow key</t>
  </si>
  <si>
    <t>Choose the Print command.</t>
  </si>
  <si>
    <t>CTRL+SHIFT+F12</t>
  </si>
  <si>
    <t>ALT+F1</t>
  </si>
  <si>
    <t>Create a new Building Block.</t>
  </si>
  <si>
    <t>Exit Word 2010.</t>
  </si>
  <si>
    <t>Restore the program window size.</t>
  </si>
  <si>
    <t>Move from an open dialog box back to the document, for dialog boxes that support this behavior.</t>
  </si>
  <si>
    <t>ALT+F6</t>
  </si>
  <si>
    <t>Find the next misspelling or grammatical error.</t>
  </si>
  <si>
    <t>ALT+F7</t>
  </si>
  <si>
    <t>Run a macro.</t>
  </si>
  <si>
    <t>ALT+F8</t>
  </si>
  <si>
    <t>Display the Selection and Visibility task pane.</t>
  </si>
  <si>
    <t>ALT+F10</t>
  </si>
  <si>
    <t>Display Microsoft Visual Basic code.</t>
  </si>
  <si>
    <t>ALT+F11</t>
  </si>
  <si>
    <t>ALT+SHIFT+F1</t>
  </si>
  <si>
    <t>ALT+SHIFT+F2</t>
  </si>
  <si>
    <t>Display the Research task pane.</t>
  </si>
  <si>
    <t>ALT+SHIFT+F7</t>
  </si>
  <si>
    <t>Display a menu or message for an available action.</t>
  </si>
  <si>
    <t>Choose Table of Contents button in the Table of Contents container when the container is active.</t>
  </si>
  <si>
    <t>ALT+SHIFT+F12</t>
  </si>
  <si>
    <t>Display Microsoft System Information.</t>
  </si>
  <si>
    <t>CTRL+ALT+F1</t>
  </si>
  <si>
    <t>CTRL+ALT+F2</t>
  </si>
  <si>
    <t>CTRL+PgUp</t>
  </si>
  <si>
    <t>Switches between worksheet tabs, from left-to-right.</t>
  </si>
  <si>
    <t>CTRL+PgDn</t>
  </si>
  <si>
    <t>Switches between worksheet tabs, from right-to-left.</t>
  </si>
  <si>
    <t>CTRL+SHIFT+(</t>
  </si>
  <si>
    <t>Unhides any hidden rows within the selection.</t>
  </si>
  <si>
    <t>CTRL+SHIFT+&amp;</t>
  </si>
  <si>
    <t>Applies the outline border to the selected cells.</t>
  </si>
  <si>
    <t>CTRL+SHIFT_</t>
  </si>
  <si>
    <t>Removes the outline border from the selected cells.</t>
  </si>
  <si>
    <t>CTRL+SHIFT+~</t>
  </si>
  <si>
    <t>Applies the General number format.</t>
  </si>
  <si>
    <t>CTRL+SHIFT+$</t>
  </si>
  <si>
    <t>Applies the Currency format with two decimal places (negative numbers in parentheses).</t>
  </si>
  <si>
    <t>CTRL+SHIFT+%</t>
  </si>
  <si>
    <t>Applies the Percentage format with no decimal places.</t>
  </si>
  <si>
    <t>CTRL+SHIFT+^</t>
  </si>
  <si>
    <t>Applies the Scientific number format with two decimal places.</t>
  </si>
  <si>
    <t>CTRL+SHIFT+#</t>
  </si>
  <si>
    <t>Applies the Date format with the day, month, and year.</t>
  </si>
  <si>
    <t>CTRL+SHIFT+@</t>
  </si>
  <si>
    <t>Applies the Time format with the hour and minute, and AM or PM.</t>
  </si>
  <si>
    <t>CTRL+SHIFT+!</t>
  </si>
  <si>
    <t>Applies the Number format with two decimal places, thousands separator, and minus sign (-) for negative values.</t>
  </si>
  <si>
    <t>CTRL+SHIFT+*</t>
  </si>
  <si>
    <t>Selects the current region around the active cell (the data area enclosed by blank rows and blank columns).</t>
  </si>
  <si>
    <t>In a PivotTable, it selects the entire PivotTable report.</t>
  </si>
  <si>
    <t>CTRL+SHIFT+:</t>
  </si>
  <si>
    <t>Enters the current time.</t>
  </si>
  <si>
    <t>CTRL+SHIFT+"</t>
  </si>
  <si>
    <t>Copies the value from the cell above the active cell into the cell or the Formula Bar.</t>
  </si>
  <si>
    <t>CTRL+SHIFT+Plus (+)</t>
  </si>
  <si>
    <t>Displays the Insert dialog box to insert blank cells.</t>
  </si>
  <si>
    <t>CTRL+Minus (-)</t>
  </si>
  <si>
    <t>Displays the Delete dialog box to delete the selected cells.</t>
  </si>
  <si>
    <t>CTRL+;</t>
  </si>
  <si>
    <t>Enters the current date.</t>
  </si>
  <si>
    <t>CTRL+`</t>
  </si>
  <si>
    <t>Alternates between displaying cell values and displaying formulas in the worksheet.</t>
  </si>
  <si>
    <t>CTRL+'</t>
  </si>
  <si>
    <t>Copies a formula from the cell above the active cell into the cell or the Formula Bar.</t>
  </si>
  <si>
    <t>Displays the Format Cells dialog box.</t>
  </si>
  <si>
    <t>Applies or removes bold formatting.</t>
  </si>
  <si>
    <t>CTRL+3</t>
  </si>
  <si>
    <t>Applies or removes italic formatting.</t>
  </si>
  <si>
    <t>CTRL+4</t>
  </si>
  <si>
    <t>Applies or removes underlining.</t>
  </si>
  <si>
    <t>Applies or removes strikethrough.</t>
  </si>
  <si>
    <t>CTRL+6</t>
  </si>
  <si>
    <t>Alternates between hiding and displaying objects.</t>
  </si>
  <si>
    <t>CTRL+8</t>
  </si>
  <si>
    <t>Displays or hides the outline symbols.</t>
  </si>
  <si>
    <t>Hides the selected rows.</t>
  </si>
  <si>
    <t>Hides the selected columns.</t>
  </si>
  <si>
    <t>Selects the entire worksheet.</t>
  </si>
  <si>
    <t>If the worksheet contains data, CTRL+A selects the current region. Pressing CTRL+A a second time selects the entire worksheet.</t>
  </si>
  <si>
    <t>When the insertion point is to the right of a function name in a formula, displays the Function Arguments dialog box.</t>
  </si>
  <si>
    <t>CTRL+SHIFT+A inserts the argument names and parentheses when the insertion point is to the right of a function name in a formula.</t>
  </si>
  <si>
    <t>Copies the selected cells.</t>
  </si>
  <si>
    <t>Uses the Fill Down command to copy the contents and format of the topmost cell of a selected range into the cells below.</t>
  </si>
  <si>
    <t>Displays the Find and Replace dialog box, with the Find tab selected.</t>
  </si>
  <si>
    <t>SHIFT+F5 also displays this tab, while SHIFT+F4 repeats the last Find action.</t>
  </si>
  <si>
    <t>CTRL+SHIFT+F opens the Format Cells dialog box with the Font tab selected.</t>
  </si>
  <si>
    <t>Displays the Go To dialog box.</t>
  </si>
  <si>
    <t>F5 also displays this dialog box.</t>
  </si>
  <si>
    <t>Displays the Find and Replace dialog box, with the Replace tab selected.</t>
  </si>
  <si>
    <t>Displays the Insert Hyperlink dialog box for new hyperlinks or the Edit Hyperlink dialog box for selected existing hyperlinks.</t>
  </si>
  <si>
    <t>Displays the Create Table dialog box.</t>
  </si>
  <si>
    <t>Creates a new, blank workbook.</t>
  </si>
  <si>
    <t>Displays the Open dialog box to open or find a file.</t>
  </si>
  <si>
    <t>CTRL+SHIFT+O selects all cells that contain comments.</t>
  </si>
  <si>
    <t>Displays the Print tab in Microsoft Office Backstage view.</t>
  </si>
  <si>
    <t>CTRL+SHIFT+P opens the Format Cells dialog box with the Font tab selected.</t>
  </si>
  <si>
    <t>Uses the Fill Right command to copy the contents and format of the leftmost cell of a selected range into the cells to the right.</t>
  </si>
  <si>
    <t>Saves the active file with its current file name, location, and file format.</t>
  </si>
  <si>
    <t>CTRL+SHIFT+U switches between expanding and collapsing of the formula bar.</t>
  </si>
  <si>
    <t>Inserts the contents of the Clipboard at the insertion point and replaces any selection. Available only after you have cut or copied an object, text, or cell contents.</t>
  </si>
  <si>
    <t>CTRL+ALT+V displays the Paste Special dialog box. Available only after you have cut or copied an object, text, or cell contents on a worksheet or in another program.</t>
  </si>
  <si>
    <t>Closes the selected workbook window.</t>
  </si>
  <si>
    <t>Cuts the selected cells.</t>
  </si>
  <si>
    <t>Repeats the last command or action, if possible.</t>
  </si>
  <si>
    <t>Uses the Undo command to reverse the last command or to delete the last entry that you typed.</t>
  </si>
  <si>
    <t> Tip   The CTRL cominbations CTRL+E, CTRL+J, CTRL+M, and CTRL+Q are currently unassigned shortcuts.</t>
  </si>
  <si>
    <t>Displays the Excel Help task pane.</t>
  </si>
  <si>
    <t>CTRL+F1 displays or hides the ribbon.</t>
  </si>
  <si>
    <t>ALT+F1 creates an embedded chart of the data in the current range.</t>
  </si>
  <si>
    <t>ALT+SHIFT+F1 inserts a new worksheet.</t>
  </si>
  <si>
    <t>Edits the active cell and positions the insertion point at the end of the cell contents. It also moves the insertion point into the Formula Bar when editing in a cell is turned off.</t>
  </si>
  <si>
    <t>SHIFT+F2 adds or edits a cell comment.</t>
  </si>
  <si>
    <t>CTRL+F2 displays the print preview area on the Print tab in the Backstage view.</t>
  </si>
  <si>
    <t>Displays the Paste Name dialog box. Available only if there are existing names in the workbook.</t>
  </si>
  <si>
    <t>SHIFT+F3 displays the Insert Function dialog box.</t>
  </si>
  <si>
    <t>When a cell reference or range is selected in a formula, F4 cycles through all the various combinations of absolute and relative references.</t>
  </si>
  <si>
    <t>CTRL+F4 closes the selected workbook window.</t>
  </si>
  <si>
    <t>ALT+F4 closes Excel.</t>
  </si>
  <si>
    <t>CTRL+F5 restores the window size of the selected workbook window.</t>
  </si>
  <si>
    <t>Switches between the worksheet, ribbon, task pane, and Zoom controls. In a worksheet that has been split (View menu, Manage This Window, Freeze Panes, Split Window command), F6 includes the split panes when switching between panes and the ribbon area.</t>
  </si>
  <si>
    <t>SHIFT+F6 switches between the worksheet, Zoom controls, task pane, and ribbon.</t>
  </si>
  <si>
    <t>CTRL+F6 switches to the next workbook window when more than one workbook window is open.</t>
  </si>
  <si>
    <t>Displays the Spelling dialog box to check spelling in the active worksheet or selected range.</t>
  </si>
  <si>
    <t>CTRL+F7 performs the Move command on the workbook window when it is not maximized. Use the arrow keys to move the window, and when finished press ENTER, or ESC to cancel.</t>
  </si>
  <si>
    <t>Turns extend mode on or off. In extend mode, Extended Selection appears in the status line, and the arrow keys extend the selection.</t>
  </si>
  <si>
    <t>SHIFT+F8 enables you to add a nonadjacent cell or range to a selection of cells by using the arrow keys.</t>
  </si>
  <si>
    <t>CTRL+F8 performs the Size command (on the Control menu for the workbook window) when a workbook is not maximized.</t>
  </si>
  <si>
    <t>ALT+F8 displays the Macro dialog box to create, run, edit, or delete a macro.</t>
  </si>
  <si>
    <t>Calculates all worksheets in all open workbooks.</t>
  </si>
  <si>
    <t>SHIFT+F9 calculates the active worksheet.</t>
  </si>
  <si>
    <t>CTRL+ALT+F9 calculates all worksheets in all open workbooks, regardless of whether they have changed since the last calculation.</t>
  </si>
  <si>
    <t>CTRL+ALT+SHIFT+F9 rechecks dependent formulas, and then calculates all cells in all open workbooks, including cells not marked as needing to be calculated.</t>
  </si>
  <si>
    <t>CTRL+F9 minimizes a workbook window to an icon.</t>
  </si>
  <si>
    <t>Turns key tips on or off. (Pressing ALT does the same thing.)</t>
  </si>
  <si>
    <t>SHIFT+F10 displays the shortcut menu for a selected item.</t>
  </si>
  <si>
    <t>ALT+SHIFT+F10 displays the menu or message for an Error Checking button.</t>
  </si>
  <si>
    <t>CTRL+F10 maximizes or restores the selected workbook window.</t>
  </si>
  <si>
    <t>Creates a chart of the data in the current range in a separate Chart sheet.</t>
  </si>
  <si>
    <t>SHIFT+F11 inserts a new worksheet.</t>
  </si>
  <si>
    <t>ALT+F11 opens the Microsoft Visual Basic For Applications Editor, in which you can create a macro by using Visual Basic for Applications (VBA).</t>
  </si>
  <si>
    <t>Displays the Save As dialog box.</t>
  </si>
  <si>
    <t>Displays the Key Tips (new shortcuts) on the ribbon.</t>
  </si>
  <si>
    <t>For example,</t>
  </si>
  <si>
    <t>ALT, W, P switches the worksheet to Page Layout view.</t>
  </si>
  <si>
    <t>ALT, W, L switches the worksheet to Normal view.</t>
  </si>
  <si>
    <t>ALT, W, I switches the worksheet to Page Break Preview view.</t>
  </si>
  <si>
    <t>ARROW KEYS</t>
  </si>
  <si>
    <t>Move one cell up, down, left, or right in a worksheet.</t>
  </si>
  <si>
    <t>SHIFT+ARROW KEY extends the selection of cells by one cell.</t>
  </si>
  <si>
    <t>CTRL+SHIFT+ARROW KEY extends the selection of cells to the last nonblank cell in the same column or row as the active cell, or if the next cell is blank, extends the selection to the next nonblank cell.</t>
  </si>
  <si>
    <t>LEFT ARROW or RIGHT ARROW selects the tab to the left or right when the ribbon is selected. When a submenu is open or selected, these arrow keys switch between the main menu and the submenu. When a ribbon tab is selected, these keys navigate the tab buttons.</t>
  </si>
  <si>
    <t>DOWN ARROW or UP ARROW selects the next or previous command when a menu or submenu is open. When a ribbon tab is selected, these keys navigate up or down the tab group.</t>
  </si>
  <si>
    <t>In a dialog box, arrow keys move between options in an open drop-down list, or between options in a group of options.</t>
  </si>
  <si>
    <t>DOWN ARROW or ALT+DOWN ARROW opens a selected drop-down list.</t>
  </si>
  <si>
    <t>Deletes one character to the left in the Formula Bar.</t>
  </si>
  <si>
    <t>Also clears the content of the active cell.</t>
  </si>
  <si>
    <t>In cell editing mode, it deletes the character to the left of the insertion point.</t>
  </si>
  <si>
    <t>Removes the cell contents (data and formulas) from selected cells without affecting cell formats or comments.</t>
  </si>
  <si>
    <t>In cell editing mode, it deletes the character to the right of the insertion point.</t>
  </si>
  <si>
    <t>END turns End mode on. In End mode, you can then press an arrow key to move to the next nonblank cell in the same column or row as the active cell. If the cells are blank, pressing END followed by an arrow key moves to the last cell in the row or column.</t>
  </si>
  <si>
    <t>END also selects the last command on the menu when a menu or submenu is visible.</t>
  </si>
  <si>
    <t>CTRL+END moves to the last cell on a worksheet, to the lowest used row of the rightmost used column. If the cursor is in the formula bar, CTRL+END moves the cursor to the end of the text.</t>
  </si>
  <si>
    <t>CTRL+SHIFT+END extends the selection of cells to the last used cell on the worksheet (lower-right corner). If the cursor is in the formula bar, CTRL+SHIFT+END selects all text in the formula bar from the cursor position to the end—this does not affect the height of the formula bar.</t>
  </si>
  <si>
    <t>Completes a cell entry from the cell or the Formula Bar, and selects the cell below (by default).</t>
  </si>
  <si>
    <t>In a data form, it moves to the first field in the next record.</t>
  </si>
  <si>
    <t>Opens a selected menu (press F10 to activate the menu bar) or performs the action for a selected command.</t>
  </si>
  <si>
    <t>In a dialog box, it performs the action for the default command button in the dialog box (the button with the bold outline, often the OK button).</t>
  </si>
  <si>
    <t>ALT+ENTER starts a new line in the same cell.</t>
  </si>
  <si>
    <t>CTRL+ENTER fills the selected cell range with the current entry.</t>
  </si>
  <si>
    <t>SHIFT+ENTER completes a cell entry and selects the cell above.</t>
  </si>
  <si>
    <t>Cancels an entry in the cell or Formula Bar.</t>
  </si>
  <si>
    <t>Closes an open menu or submenu, dialog box, or message window.</t>
  </si>
  <si>
    <t>It also closes full screen mode when this mode has been applied, and returns to normal screen mode to display the ribbon and status bar again.</t>
  </si>
  <si>
    <t>Moves to the beginning of a row in a worksheet.</t>
  </si>
  <si>
    <t>Moves to the cell in the upper-left corner of the window when SCROLL LOCK is turned on.</t>
  </si>
  <si>
    <t>Selects the first command on the menu when a menu or submenu is visible.</t>
  </si>
  <si>
    <t>CTRL+HOME moves to the beginning of a worksheet.</t>
  </si>
  <si>
    <t>CTRL+SHIFT+HOME extends the selection of cells to the beginning of the worksheet.</t>
  </si>
  <si>
    <t>Moves one screen down in a worksheet.</t>
  </si>
  <si>
    <t>ALT+PAGE DOWN moves one screen to the right in a worksheet.</t>
  </si>
  <si>
    <t>CTRL+PAGE DOWN moves to the next sheet in a workbook.</t>
  </si>
  <si>
    <t>CTRL+SHIFT+PAGE DOWN selects the current and next sheet in a workbook.</t>
  </si>
  <si>
    <t>Moves one screen up in a worksheet.</t>
  </si>
  <si>
    <t>ALT+PAGE UP moves one screen to the left in a worksheet.</t>
  </si>
  <si>
    <t>CTRL+PAGE UP moves to the previous sheet in a workbook.</t>
  </si>
  <si>
    <t>CTRL+SHIFT+PAGE UP selects the current and previous sheet in a workbook.</t>
  </si>
  <si>
    <t>In a dialog box, performs the action for the selected button, or selects or clears a check box.</t>
  </si>
  <si>
    <t>CTRL+SPACEBAR selects an entire column in a worksheet.</t>
  </si>
  <si>
    <t>SHIFT+SPACEBAR selects an entire row in a worksheet.</t>
  </si>
  <si>
    <t>CTRL+SHIFT+SPACEBAR selects the entire worksheet.</t>
  </si>
  <si>
    <t>If the worksheet contains data, CTRL+SHIFT+SPACEBAR selects the current region. Pressing CTRL+SHIFT+SPACEBAR a second time selects the current region and its summary rows. Pressing CTRL+SHIFT+SPACEBAR a third time selects the entire worksheet.</t>
  </si>
  <si>
    <t>When an object is selected, CTRL+SHIFT+SPACEBAR selects all objects on a worksheet.</t>
  </si>
  <si>
    <t>ALT+SPACEBAR displays the Control menu for the Excel window.</t>
  </si>
  <si>
    <t>Moves one cell to the right in a worksheet.</t>
  </si>
  <si>
    <t>Moves between unlocked cells in a protected worksheet.</t>
  </si>
  <si>
    <t>Moves to the next option or option group in a dialog box.</t>
  </si>
  <si>
    <t>SHIFT+TAB moves to the previous cell in a worksheet or the previous option in a dialog box.</t>
  </si>
  <si>
    <t>CTRL+TAB switches to the next tab in dialog box.</t>
  </si>
  <si>
    <t>CTRL+SHIFT+TAB switches to the previous tab in a dialog box.</t>
  </si>
  <si>
    <t xml:space="preserve">knows </t>
  </si>
  <si>
    <t>use chrome</t>
  </si>
  <si>
    <t>checkbox to allow camera and sound</t>
  </si>
  <si>
    <t>Controls</t>
  </si>
  <si>
    <t>Keyboard shortcut</t>
  </si>
  <si>
    <t>Turn on or off camera</t>
  </si>
  <si>
    <t>Ctrl + e</t>
  </si>
  <si>
    <t>Mute or unmute your microphone</t>
  </si>
  <si>
    <t>Ctrl + d</t>
  </si>
  <si>
    <t>Announce who is currently speaking</t>
  </si>
  <si>
    <t>Ctrl + Alt + a then s</t>
  </si>
  <si>
    <t>Announce current information about the room</t>
  </si>
  <si>
    <t>Ctrl + Alt + a then i</t>
  </si>
  <si>
    <t>start a meeting from link</t>
  </si>
  <si>
    <t>start a meeting from gmail</t>
  </si>
  <si>
    <t>start a meeting from email or platform</t>
  </si>
  <si>
    <t>join a meeting</t>
  </si>
  <si>
    <t>more options button</t>
  </si>
  <si>
    <t>settings</t>
  </si>
  <si>
    <t>Present mode</t>
  </si>
  <si>
    <t>to share screen</t>
  </si>
  <si>
    <t>to share sound</t>
  </si>
  <si>
    <t>to join now</t>
  </si>
  <si>
    <t>Ctrl + E – This will turn off/On the camera</t>
  </si>
  <si>
    <t>Ctrl + Alt + C – Hide/Unhide the chat in a meeting</t>
  </si>
  <si>
    <t>Ctrl + D – Turn On/Off the microphone.</t>
  </si>
  <si>
    <t>Ctrl + Alt + A + S – This will announce the active users</t>
  </si>
  <si>
    <t>Shift + ? or Ctrl + / – You can view the hotkeys</t>
  </si>
  <si>
    <t>Ctrl + Alt + A + I – For contemporary room information</t>
  </si>
  <si>
    <t>Ctrl + Alt + P – Hide/Unhide people in a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</si>
</sst>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0"/>
      <color rgb="FF000000"/>
      <name val="Arial"/>
    </font>
    <font>
      <sz val="11"/>
      <color rgb="FF000000"/>
      <name val="Arial"/>
    </font>
    <font>
      <sz val="10"/>
      <name val="Arial"/>
    </font>
    <font>
      <sz val="10"/>
      <color rgb="FF000000"/>
      <name val="Arial"/>
    </font>
    <font>
      <b/>
      <sz val="9"/>
      <color rgb="FF000000"/>
      <name val="Calibri"/>
    </font>
    <font>
      <sz val="10"/>
      <name val="Arial"/>
    </font>
    <font>
      <b/>
      <sz val="14"/>
      <color rgb="FF000000"/>
      <name val="Calibri"/>
    </font>
    <font>
      <sz val="9"/>
      <color rgb="FF000000"/>
      <name val="Calibri"/>
    </font>
    <font>
      <sz val="12"/>
      <color rgb="FF000000"/>
      <name val="SimBraille"/>
    </font>
    <font>
      <b/>
      <sz val="10"/>
      <name val="Arial"/>
    </font>
    <font>
      <sz val="8"/>
      <color rgb="FF000000"/>
      <name val="Calibri"/>
    </font>
    <font>
      <sz val="7"/>
      <color rgb="FF000000"/>
      <name val="Calibri"/>
    </font>
    <font>
      <sz val="12"/>
      <color rgb="FF000000"/>
      <name val="Calibri"/>
    </font>
    <font>
      <i/>
      <sz val="9"/>
      <color rgb="FF000000"/>
      <name val="Calibri"/>
    </font>
    <font>
      <u/>
      <sz val="9"/>
      <color rgb="FF000000"/>
      <name val="Calibri"/>
    </font>
    <font>
      <sz val="6"/>
      <color rgb="FF000000"/>
      <name val="Calibri"/>
    </font>
    <font>
      <b/>
      <sz val="10"/>
      <name val="Arial"/>
    </font>
    <font>
      <sz val="10"/>
      <color rgb="FF000000"/>
      <name val="Arial"/>
    </font>
    <font>
      <sz val="11"/>
      <color rgb="FF1F497D"/>
      <name val="Calibri"/>
    </font>
    <font>
      <sz val="11"/>
      <color rgb="FF000000"/>
      <name val="Calibri"/>
    </font>
    <font>
      <u/>
      <sz val="11"/>
      <color rgb="FF0563C1"/>
      <name val="Calibri"/>
    </font>
    <font>
      <b/>
      <sz val="12"/>
      <name val="&quot;Times New Roman&quot;"/>
    </font>
    <font>
      <sz val="12"/>
      <name val="&quot;Times New Roman&quot;"/>
    </font>
    <font>
      <sz val="10"/>
      <name val="&quot;Times New Roman&quot;"/>
    </font>
    <font>
      <b/>
      <sz val="11"/>
      <name val="&quot;Times New Roman&quot;"/>
    </font>
    <font>
      <b/>
      <sz val="12"/>
      <name val="&quot;Cambria Math&quot;"/>
    </font>
    <font>
      <b/>
      <i/>
      <sz val="12"/>
      <name val="&quot;Times New Roman&quot;"/>
    </font>
    <font>
      <b/>
      <sz val="18"/>
      <color rgb="FFFFFFFF"/>
      <name val="&quot;Times New Roman&quot;"/>
    </font>
    <font>
      <b/>
      <sz val="12"/>
      <color rgb="FFFFFFFF"/>
      <name val="&quot;Times New Roman&quot;"/>
    </font>
    <font>
      <b/>
      <u/>
      <sz val="12"/>
      <color rgb="FF0563C1"/>
      <name val="&quot;Times New Roman&quot;"/>
    </font>
    <font>
      <b/>
      <u/>
      <sz val="12"/>
      <color rgb="FF0563C1"/>
      <name val="&quot;Times New Roman&quot;"/>
    </font>
    <font>
      <b/>
      <u/>
      <sz val="12"/>
      <color rgb="FF0563C1"/>
      <name val="&quot;Times New Roman&quot;"/>
    </font>
    <font>
      <b/>
      <u/>
      <sz val="18"/>
      <color rgb="FFFFFFFF"/>
      <name val="&quot;Times New Roman&quot;"/>
    </font>
    <font>
      <b/>
      <u/>
      <sz val="12"/>
      <color rgb="FFFFFFFF"/>
      <name val="&quot;Times New Roman&quot;"/>
    </font>
    <font>
      <b/>
      <u/>
      <sz val="12"/>
      <color rgb="FFFFFFFF"/>
      <name val="&quot;Times New Roman&quot;"/>
    </font>
    <font>
      <b/>
      <u/>
      <sz val="12"/>
      <color rgb="FFFFFFFF"/>
      <name val="&quot;Times New Roman&quot;"/>
    </font>
    <font>
      <sz val="9"/>
      <color rgb="FF000000"/>
      <name val="&quot;Calibri&quot;"/>
    </font>
    <font>
      <sz val="10"/>
      <color rgb="FFFFFFFF"/>
      <name val="&quot;Calibri&quot;"/>
    </font>
    <font>
      <sz val="10"/>
      <color rgb="FF0000FF"/>
      <name val="&quot;Calibri&quot;"/>
    </font>
    <font>
      <b/>
      <sz val="10"/>
      <color rgb="FF000000"/>
      <name val="Arial"/>
    </font>
    <font>
      <sz val="14"/>
      <color rgb="FF000000"/>
      <name val="Arial"/>
    </font>
    <font>
      <b/>
      <sz val="12"/>
      <color rgb="FF454545"/>
      <name val="Arial"/>
    </font>
    <font>
      <sz val="9"/>
      <color rgb="FF454545"/>
      <name val="Arial"/>
    </font>
    <font>
      <u/>
      <sz val="10"/>
      <color rgb="FF0000FF"/>
      <name val="Arial"/>
    </font>
    <font>
      <sz val="12"/>
      <color rgb="FF454545"/>
      <name val="Arial"/>
    </font>
    <font>
      <sz val="10"/>
      <color rgb="FF454545"/>
      <name val="Arial"/>
    </font>
    <font>
      <u/>
      <sz val="10"/>
      <color rgb="FF0000FF"/>
      <name val="Arial"/>
    </font>
    <font>
      <sz val="17"/>
      <color rgb="FF454545"/>
      <name val="Arial"/>
    </font>
    <font>
      <sz val="9"/>
      <color rgb="FF000000"/>
      <name val="Arial"/>
    </font>
    <font>
      <i/>
      <sz val="9"/>
      <color rgb="FF454545"/>
      <name val="Arial"/>
    </font>
    <font>
      <b/>
      <sz val="10"/>
      <color rgb="FF454545"/>
      <name val="Arial"/>
    </font>
    <font>
      <u/>
      <sz val="10"/>
      <color rgb="FF0000FF"/>
      <name val="Arial"/>
    </font>
    <font>
      <sz val="10"/>
      <color rgb="FF4685DF"/>
      <name val="Arial"/>
    </font>
    <font>
      <u/>
      <sz val="10"/>
      <color rgb="FF0000FF"/>
      <name val="Arial"/>
    </font>
    <font>
      <i/>
      <sz val="10"/>
      <color rgb="FF454545"/>
      <name val="Arial"/>
    </font>
    <font>
      <u/>
      <sz val="10"/>
      <color rgb="FF0000FF"/>
      <name val="Arial"/>
    </font>
    <font>
      <sz val="12"/>
      <color rgb="FF4685DF"/>
      <name val="Arial"/>
    </font>
    <font>
      <u/>
      <sz val="10"/>
      <color rgb="FF0000FF"/>
      <name val="Arial"/>
    </font>
    <font>
      <u/>
      <sz val="10"/>
      <color rgb="FF0000FF"/>
      <name val="Arial"/>
    </font>
    <font>
      <u/>
      <sz val="10"/>
      <color rgb="FF0000FF"/>
      <name val="Arial"/>
    </font>
    <font>
      <b/>
      <sz val="12"/>
      <name val="Arial"/>
    </font>
    <font>
      <b/>
      <sz val="12"/>
      <color rgb="FF000000"/>
      <name val="Calibri"/>
    </font>
  </fonts>
  <fills count="8">
    <fill>
      <patternFill patternType="none"/>
    </fill>
    <fill>
      <patternFill patternType="gray125"/>
    </fill>
    <fill>
      <patternFill patternType="solid">
        <fgColor rgb="FF00FFFF"/>
        <bgColor rgb="FF00FFFF"/>
      </patternFill>
    </fill>
    <fill>
      <patternFill patternType="solid">
        <fgColor rgb="FFFF00FF"/>
        <bgColor rgb="FFFF00FF"/>
      </patternFill>
    </fill>
    <fill>
      <patternFill patternType="solid">
        <fgColor rgb="FFFFFFFF"/>
        <bgColor rgb="FFFFFFFF"/>
      </patternFill>
    </fill>
    <fill>
      <patternFill patternType="solid">
        <fgColor rgb="FFFF9900"/>
        <bgColor rgb="FFFF9900"/>
      </patternFill>
    </fill>
    <fill>
      <patternFill patternType="solid">
        <fgColor rgb="FFD8D8D8"/>
        <bgColor rgb="FFD8D8D8"/>
      </patternFill>
    </fill>
    <fill>
      <patternFill patternType="solid">
        <fgColor rgb="FFF3F3F3"/>
        <bgColor rgb="FFF3F3F3"/>
      </patternFill>
    </fill>
  </fills>
  <borders count="14">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s>
  <cellStyleXfs count="1">
    <xf numFmtId="0" fontId="0" fillId="0" borderId="0"/>
  </cellStyleXfs>
  <cellXfs count="184">
    <xf numFmtId="0" fontId="0" fillId="0" borderId="0" xfId="0" applyFont="1" applyAlignment="1">
      <alignment wrapText="1"/>
    </xf>
    <xf numFmtId="0" fontId="1" fillId="0" borderId="0" xfId="0" applyFont="1" applyAlignment="1"/>
    <xf numFmtId="0" fontId="2" fillId="0" borderId="0" xfId="0" applyFont="1" applyAlignment="1">
      <alignment wrapText="1"/>
    </xf>
    <xf numFmtId="0" fontId="1" fillId="0" borderId="0" xfId="0" applyFont="1" applyAlignment="1"/>
    <xf numFmtId="0" fontId="2" fillId="0" borderId="1" xfId="0" applyFont="1" applyBorder="1" applyAlignment="1">
      <alignment wrapText="1"/>
    </xf>
    <xf numFmtId="0" fontId="2" fillId="0" borderId="2" xfId="0" applyFont="1" applyBorder="1" applyAlignment="1">
      <alignment wrapText="1"/>
    </xf>
    <xf numFmtId="0" fontId="3" fillId="0" borderId="3" xfId="0" applyFont="1" applyBorder="1" applyAlignment="1"/>
    <xf numFmtId="0" fontId="2" fillId="0" borderId="4" xfId="0" applyFont="1" applyBorder="1" applyAlignment="1">
      <alignment wrapText="1"/>
    </xf>
    <xf numFmtId="0" fontId="2" fillId="0" borderId="5" xfId="0" applyFont="1" applyBorder="1" applyAlignment="1">
      <alignment wrapText="1"/>
    </xf>
    <xf numFmtId="0" fontId="3" fillId="0" borderId="3" xfId="0" applyFont="1" applyBorder="1" applyAlignment="1"/>
    <xf numFmtId="0" fontId="3" fillId="0" borderId="6" xfId="0" applyFont="1" applyBorder="1" applyAlignment="1"/>
    <xf numFmtId="0" fontId="3" fillId="0" borderId="0" xfId="0" applyFont="1" applyAlignment="1"/>
    <xf numFmtId="0" fontId="2" fillId="0" borderId="6" xfId="0" applyFont="1" applyBorder="1" applyAlignment="1">
      <alignment wrapText="1"/>
    </xf>
    <xf numFmtId="0" fontId="2" fillId="0" borderId="1" xfId="0" applyFont="1" applyBorder="1" applyAlignment="1">
      <alignment wrapText="1"/>
    </xf>
    <xf numFmtId="0" fontId="2" fillId="0" borderId="2" xfId="0" applyFont="1" applyBorder="1" applyAlignment="1">
      <alignment wrapText="1"/>
    </xf>
    <xf numFmtId="0" fontId="3" fillId="0" borderId="6" xfId="0" applyFont="1" applyBorder="1" applyAlignment="1"/>
    <xf numFmtId="0" fontId="3" fillId="0" borderId="0" xfId="0" applyFont="1" applyAlignment="1"/>
    <xf numFmtId="0" fontId="3" fillId="0" borderId="1" xfId="0" applyFont="1" applyBorder="1" applyAlignment="1"/>
    <xf numFmtId="0" fontId="3" fillId="0" borderId="0" xfId="0" applyFont="1" applyAlignment="1">
      <alignment wrapText="1"/>
    </xf>
    <xf numFmtId="0" fontId="3" fillId="0" borderId="7" xfId="0" applyFont="1" applyBorder="1" applyAlignment="1"/>
    <xf numFmtId="0" fontId="3" fillId="0" borderId="8" xfId="0" applyFont="1" applyBorder="1" applyAlignment="1"/>
    <xf numFmtId="0" fontId="2" fillId="0" borderId="6" xfId="0" applyFont="1" applyBorder="1" applyAlignment="1">
      <alignment wrapText="1"/>
    </xf>
    <xf numFmtId="0" fontId="3" fillId="0" borderId="3" xfId="0" applyFont="1" applyBorder="1" applyAlignment="1"/>
    <xf numFmtId="0" fontId="5" fillId="2" borderId="3" xfId="0" applyFont="1" applyFill="1" applyBorder="1" applyAlignment="1">
      <alignment vertical="top" wrapText="1"/>
    </xf>
    <xf numFmtId="0" fontId="5" fillId="0" borderId="3" xfId="0" applyFont="1" applyBorder="1" applyAlignment="1">
      <alignment vertical="top" wrapText="1"/>
    </xf>
    <xf numFmtId="0" fontId="5" fillId="3" borderId="3" xfId="0" applyFont="1" applyFill="1" applyBorder="1" applyAlignment="1">
      <alignment vertical="top" wrapText="1"/>
    </xf>
    <xf numFmtId="0" fontId="7" fillId="0" borderId="3" xfId="0" applyFont="1" applyBorder="1" applyAlignment="1">
      <alignment vertical="top" wrapText="1"/>
    </xf>
    <xf numFmtId="0" fontId="5" fillId="0" borderId="3" xfId="0" applyFont="1" applyBorder="1" applyAlignment="1">
      <alignment horizontal="right" vertical="top" wrapText="1"/>
    </xf>
    <xf numFmtId="0" fontId="8" fillId="0" borderId="3" xfId="0" applyFont="1" applyBorder="1" applyAlignment="1">
      <alignment vertical="top" wrapText="1"/>
    </xf>
    <xf numFmtId="0" fontId="7" fillId="0" borderId="3" xfId="0" applyFont="1" applyBorder="1" applyAlignment="1">
      <alignment horizontal="center" vertical="top" wrapText="1"/>
    </xf>
    <xf numFmtId="0" fontId="8" fillId="0" borderId="3" xfId="0" applyFont="1" applyBorder="1" applyAlignment="1">
      <alignment horizontal="right" vertical="top" wrapText="1"/>
    </xf>
    <xf numFmtId="0" fontId="5" fillId="0" borderId="3" xfId="0" applyFont="1" applyBorder="1" applyAlignment="1">
      <alignment wrapText="1"/>
    </xf>
    <xf numFmtId="0" fontId="5" fillId="4" borderId="3" xfId="0" applyFont="1" applyFill="1" applyBorder="1" applyAlignment="1">
      <alignment wrapText="1"/>
    </xf>
    <xf numFmtId="0" fontId="5" fillId="0" borderId="0" xfId="0" applyFont="1" applyAlignment="1">
      <alignment wrapText="1"/>
    </xf>
    <xf numFmtId="0" fontId="5" fillId="2" borderId="0" xfId="0" applyFont="1" applyFill="1" applyAlignment="1">
      <alignment wrapText="1"/>
    </xf>
    <xf numFmtId="0" fontId="5" fillId="4" borderId="0" xfId="0" applyFont="1" applyFill="1" applyAlignment="1">
      <alignment wrapText="1"/>
    </xf>
    <xf numFmtId="0" fontId="9" fillId="0" borderId="0" xfId="0" applyFont="1" applyAlignment="1">
      <alignment wrapText="1"/>
    </xf>
    <xf numFmtId="0" fontId="10" fillId="0" borderId="3" xfId="0" applyFont="1" applyBorder="1" applyAlignment="1">
      <alignment vertical="top" wrapText="1"/>
    </xf>
    <xf numFmtId="0" fontId="8" fillId="0" borderId="3" xfId="0" quotePrefix="1" applyFont="1" applyBorder="1" applyAlignment="1">
      <alignment vertical="top" wrapText="1"/>
    </xf>
    <xf numFmtId="0" fontId="8" fillId="0" borderId="3" xfId="0" applyFont="1" applyBorder="1" applyAlignment="1">
      <alignment horizontal="center" vertical="top" wrapText="1"/>
    </xf>
    <xf numFmtId="0" fontId="11" fillId="0" borderId="3" xfId="0" applyFont="1" applyBorder="1" applyAlignment="1">
      <alignment vertical="top" wrapText="1"/>
    </xf>
    <xf numFmtId="0" fontId="12" fillId="0" borderId="3" xfId="0" applyFont="1" applyBorder="1" applyAlignment="1">
      <alignment vertical="top" wrapText="1"/>
    </xf>
    <xf numFmtId="0" fontId="13" fillId="0" borderId="3" xfId="0" applyFont="1" applyBorder="1" applyAlignment="1">
      <alignment vertical="top" wrapText="1"/>
    </xf>
    <xf numFmtId="0" fontId="10" fillId="0" borderId="3" xfId="0" applyFont="1" applyBorder="1" applyAlignment="1">
      <alignment horizontal="center" vertical="top" wrapText="1"/>
    </xf>
    <xf numFmtId="0" fontId="4" fillId="0" borderId="3" xfId="0" applyFont="1" applyBorder="1" applyAlignment="1">
      <alignment vertical="top" wrapText="1"/>
    </xf>
    <xf numFmtId="0" fontId="14" fillId="0" borderId="3" xfId="0" applyFont="1" applyBorder="1" applyAlignment="1">
      <alignment vertical="top" wrapText="1"/>
    </xf>
    <xf numFmtId="0" fontId="15" fillId="0" borderId="3" xfId="0" applyFont="1" applyBorder="1" applyAlignment="1">
      <alignment vertical="top" wrapText="1"/>
    </xf>
    <xf numFmtId="0" fontId="16" fillId="0" borderId="0" xfId="0" applyFont="1" applyAlignment="1">
      <alignment wrapText="1"/>
    </xf>
    <xf numFmtId="0" fontId="16" fillId="0" borderId="0" xfId="0" applyFont="1" applyAlignment="1">
      <alignment wrapText="1"/>
    </xf>
    <xf numFmtId="0" fontId="5" fillId="0" borderId="0" xfId="0" applyFont="1" applyAlignment="1">
      <alignment wrapText="1"/>
    </xf>
    <xf numFmtId="0" fontId="5" fillId="0" borderId="0" xfId="0" applyFont="1" applyAlignment="1">
      <alignment wrapText="1"/>
    </xf>
    <xf numFmtId="0" fontId="5" fillId="0" borderId="3" xfId="0" applyFont="1" applyBorder="1" applyAlignment="1"/>
    <xf numFmtId="0" fontId="5" fillId="0" borderId="0" xfId="0" applyFont="1" applyAlignment="1">
      <alignment wrapText="1"/>
    </xf>
    <xf numFmtId="0" fontId="5" fillId="0" borderId="0" xfId="0" applyFont="1" applyAlignment="1">
      <alignment wrapText="1"/>
    </xf>
    <xf numFmtId="0" fontId="17" fillId="0" borderId="0" xfId="0" applyFont="1" applyAlignment="1">
      <alignment wrapText="1"/>
    </xf>
    <xf numFmtId="0" fontId="5" fillId="0" borderId="0" xfId="0" applyFont="1" applyAlignment="1">
      <alignment horizontal="right" wrapText="1"/>
    </xf>
    <xf numFmtId="0" fontId="5" fillId="0" borderId="0" xfId="0" applyFont="1" applyAlignment="1">
      <alignment horizontal="right" wrapText="1"/>
    </xf>
    <xf numFmtId="0" fontId="18" fillId="0" borderId="0" xfId="0" applyFont="1" applyAlignment="1">
      <alignment wrapText="1"/>
    </xf>
    <xf numFmtId="0" fontId="5" fillId="0" borderId="0" xfId="0" applyFont="1" applyAlignment="1">
      <alignment horizontal="right" wrapText="1"/>
    </xf>
    <xf numFmtId="0" fontId="19" fillId="0" borderId="0" xfId="0" applyFont="1" applyAlignment="1">
      <alignment vertical="top" wrapText="1"/>
    </xf>
    <xf numFmtId="0" fontId="19" fillId="0" borderId="0" xfId="0" applyFont="1" applyAlignment="1">
      <alignment horizontal="center" wrapText="1"/>
    </xf>
    <xf numFmtId="0" fontId="19" fillId="0" borderId="3" xfId="0" applyFont="1" applyBorder="1" applyAlignment="1">
      <alignment horizontal="center" wrapText="1"/>
    </xf>
    <xf numFmtId="0" fontId="19" fillId="0" borderId="3" xfId="0" applyFont="1" applyBorder="1" applyAlignment="1">
      <alignment wrapText="1"/>
    </xf>
    <xf numFmtId="0" fontId="20" fillId="0" borderId="3" xfId="0" applyFont="1" applyBorder="1" applyAlignment="1">
      <alignment wrapText="1"/>
    </xf>
    <xf numFmtId="0" fontId="9" fillId="0" borderId="0" xfId="0" applyFont="1" applyAlignment="1">
      <alignment horizontal="right" wrapText="1"/>
    </xf>
    <xf numFmtId="0" fontId="19" fillId="4" borderId="3" xfId="0" applyFont="1" applyFill="1" applyBorder="1" applyAlignment="1">
      <alignment wrapText="1"/>
    </xf>
    <xf numFmtId="0" fontId="21" fillId="0" borderId="0" xfId="0" applyFont="1" applyAlignment="1">
      <alignment horizontal="center" wrapText="1"/>
    </xf>
    <xf numFmtId="0" fontId="22" fillId="0" borderId="0" xfId="0" applyFont="1" applyAlignment="1">
      <alignment wrapText="1"/>
    </xf>
    <xf numFmtId="0" fontId="3" fillId="0" borderId="0" xfId="0" applyFont="1" applyAlignment="1"/>
    <xf numFmtId="0" fontId="22" fillId="0" borderId="0" xfId="0" applyFont="1" applyAlignment="1">
      <alignment wrapText="1"/>
    </xf>
    <xf numFmtId="0" fontId="23" fillId="0" borderId="0" xfId="0" applyFont="1" applyAlignment="1">
      <alignment wrapText="1"/>
    </xf>
    <xf numFmtId="0" fontId="16" fillId="0" borderId="0" xfId="0" applyFont="1" applyAlignment="1">
      <alignment horizontal="center" wrapText="1"/>
    </xf>
    <xf numFmtId="0" fontId="24" fillId="0" borderId="0" xfId="0" applyFont="1" applyAlignment="1">
      <alignment wrapText="1"/>
    </xf>
    <xf numFmtId="0" fontId="21"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2" fillId="5" borderId="0" xfId="0" applyFont="1" applyFill="1" applyAlignment="1">
      <alignment wrapText="1"/>
    </xf>
    <xf numFmtId="0" fontId="36" fillId="0" borderId="3" xfId="0" applyFont="1" applyBorder="1" applyAlignment="1">
      <alignment wrapText="1"/>
    </xf>
    <xf numFmtId="0" fontId="37" fillId="0" borderId="0" xfId="0" applyFont="1" applyAlignment="1">
      <alignment wrapText="1"/>
    </xf>
    <xf numFmtId="0" fontId="36" fillId="5" borderId="0" xfId="0" applyFont="1" applyFill="1" applyAlignment="1">
      <alignment wrapText="1"/>
    </xf>
    <xf numFmtId="0" fontId="36" fillId="5" borderId="3" xfId="0" applyFont="1" applyFill="1" applyBorder="1" applyAlignment="1">
      <alignment wrapText="1"/>
    </xf>
    <xf numFmtId="0" fontId="36" fillId="0" borderId="3" xfId="0" applyFont="1" applyBorder="1" applyAlignment="1">
      <alignment vertical="top" wrapText="1"/>
    </xf>
    <xf numFmtId="0" fontId="2" fillId="5" borderId="0" xfId="0" applyFont="1" applyFill="1" applyAlignment="1">
      <alignment wrapText="1"/>
    </xf>
    <xf numFmtId="0" fontId="39" fillId="0" borderId="0" xfId="0" applyFont="1" applyAlignment="1"/>
    <xf numFmtId="0" fontId="39" fillId="0" borderId="0" xfId="0" applyFont="1" applyAlignment="1"/>
    <xf numFmtId="0" fontId="3" fillId="0" borderId="0" xfId="0" applyFont="1" applyAlignment="1">
      <alignment wrapText="1"/>
    </xf>
    <xf numFmtId="0" fontId="40" fillId="0" borderId="0" xfId="0" applyFont="1" applyAlignment="1"/>
    <xf numFmtId="0" fontId="41" fillId="6" borderId="5" xfId="0" applyFont="1" applyFill="1" applyBorder="1" applyAlignment="1">
      <alignment vertical="top" wrapText="1"/>
    </xf>
    <xf numFmtId="0" fontId="42" fillId="4" borderId="5" xfId="0" applyFont="1" applyFill="1" applyBorder="1" applyAlignment="1">
      <alignment vertical="top" wrapText="1"/>
    </xf>
    <xf numFmtId="0" fontId="42" fillId="7" borderId="5" xfId="0" applyFont="1" applyFill="1" applyBorder="1" applyAlignment="1">
      <alignment vertical="top" wrapText="1"/>
    </xf>
    <xf numFmtId="0" fontId="43" fillId="4" borderId="6" xfId="0" applyFont="1" applyFill="1" applyBorder="1" applyAlignment="1">
      <alignment vertical="top" wrapText="1"/>
    </xf>
    <xf numFmtId="0" fontId="42" fillId="4" borderId="6" xfId="0" applyFont="1" applyFill="1" applyBorder="1" applyAlignment="1">
      <alignment vertical="top" wrapText="1"/>
    </xf>
    <xf numFmtId="0" fontId="44" fillId="4" borderId="1" xfId="0" applyFont="1" applyFill="1" applyBorder="1" applyAlignment="1">
      <alignment vertical="top" wrapText="1"/>
    </xf>
    <xf numFmtId="0" fontId="42" fillId="4" borderId="1" xfId="0" applyFont="1" applyFill="1" applyBorder="1" applyAlignment="1">
      <alignment vertical="top" wrapText="1"/>
    </xf>
    <xf numFmtId="0" fontId="45" fillId="4" borderId="5" xfId="0" applyFont="1" applyFill="1" applyBorder="1" applyAlignment="1">
      <alignment vertical="top" wrapText="1"/>
    </xf>
    <xf numFmtId="0" fontId="46" fillId="0" borderId="0" xfId="0" applyFont="1" applyAlignment="1">
      <alignment vertical="top"/>
    </xf>
    <xf numFmtId="0" fontId="44" fillId="0" borderId="0" xfId="0" applyFont="1" applyAlignment="1">
      <alignment vertical="top"/>
    </xf>
    <xf numFmtId="0" fontId="3" fillId="0" borderId="5" xfId="0" applyFont="1" applyBorder="1" applyAlignment="1"/>
    <xf numFmtId="0" fontId="47" fillId="0" borderId="5" xfId="0" applyFont="1" applyBorder="1" applyAlignment="1">
      <alignment vertical="top"/>
    </xf>
    <xf numFmtId="0" fontId="42" fillId="0" borderId="0" xfId="0" applyFont="1" applyAlignment="1">
      <alignment vertical="top" wrapText="1"/>
    </xf>
    <xf numFmtId="0" fontId="44" fillId="0" borderId="0" xfId="0" applyFont="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48" fillId="0" borderId="0" xfId="0" applyFont="1" applyAlignment="1">
      <alignment vertical="top" wrapText="1"/>
    </xf>
    <xf numFmtId="0" fontId="42" fillId="7" borderId="6" xfId="0" applyFont="1" applyFill="1" applyBorder="1" applyAlignment="1">
      <alignment vertical="top" wrapText="1"/>
    </xf>
    <xf numFmtId="0" fontId="44" fillId="7" borderId="1" xfId="0" applyFont="1" applyFill="1" applyBorder="1" applyAlignment="1">
      <alignment vertical="top" wrapText="1"/>
    </xf>
    <xf numFmtId="0" fontId="42" fillId="7" borderId="1" xfId="0" applyFont="1" applyFill="1" applyBorder="1" applyAlignment="1">
      <alignment vertical="top" wrapText="1"/>
    </xf>
    <xf numFmtId="0" fontId="47" fillId="0" borderId="1" xfId="0" applyFont="1" applyBorder="1" applyAlignment="1">
      <alignment vertical="top"/>
    </xf>
    <xf numFmtId="0" fontId="49" fillId="7" borderId="5" xfId="0" applyFont="1" applyFill="1" applyBorder="1" applyAlignment="1">
      <alignment vertical="top" wrapText="1"/>
    </xf>
    <xf numFmtId="0" fontId="50" fillId="6" borderId="5" xfId="0" applyFont="1" applyFill="1" applyBorder="1" applyAlignment="1">
      <alignment vertical="top" wrapText="1"/>
    </xf>
    <xf numFmtId="0" fontId="45" fillId="7" borderId="5" xfId="0" applyFont="1" applyFill="1" applyBorder="1" applyAlignment="1">
      <alignment vertical="top" wrapText="1"/>
    </xf>
    <xf numFmtId="0" fontId="51" fillId="0" borderId="0" xfId="0" applyFont="1" applyAlignment="1">
      <alignment vertical="top" wrapText="1"/>
    </xf>
    <xf numFmtId="0" fontId="45" fillId="0" borderId="6" xfId="0" applyFont="1" applyBorder="1" applyAlignment="1">
      <alignment vertical="top" wrapText="1"/>
    </xf>
    <xf numFmtId="0" fontId="45" fillId="0" borderId="0" xfId="0" applyFont="1" applyAlignment="1">
      <alignment vertical="top" wrapText="1"/>
    </xf>
    <xf numFmtId="0" fontId="50" fillId="0" borderId="6" xfId="0" applyFont="1" applyBorder="1" applyAlignment="1">
      <alignment vertical="top" wrapText="1"/>
    </xf>
    <xf numFmtId="0" fontId="52" fillId="0" borderId="0" xfId="0" applyFont="1" applyAlignment="1">
      <alignment vertical="top" wrapText="1"/>
    </xf>
    <xf numFmtId="0" fontId="53" fillId="0" borderId="1" xfId="0" applyFont="1" applyBorder="1" applyAlignment="1">
      <alignment vertical="top" wrapText="1"/>
    </xf>
    <xf numFmtId="0" fontId="45" fillId="4" borderId="6" xfId="0" applyFont="1" applyFill="1" applyBorder="1" applyAlignment="1">
      <alignment vertical="top" wrapText="1"/>
    </xf>
    <xf numFmtId="0" fontId="45" fillId="4" borderId="0" xfId="0" applyFont="1" applyFill="1" applyAlignment="1">
      <alignment vertical="top" wrapText="1"/>
    </xf>
    <xf numFmtId="0" fontId="45" fillId="4" borderId="0" xfId="0" applyFont="1" applyFill="1" applyAlignment="1">
      <alignment vertical="top" wrapText="1"/>
    </xf>
    <xf numFmtId="0" fontId="45" fillId="4" borderId="1" xfId="0" applyFont="1" applyFill="1" applyBorder="1" applyAlignment="1">
      <alignment vertical="top" wrapText="1"/>
    </xf>
    <xf numFmtId="0" fontId="45" fillId="4" borderId="1" xfId="0" applyFont="1" applyFill="1" applyBorder="1" applyAlignment="1">
      <alignment vertical="top" wrapText="1"/>
    </xf>
    <xf numFmtId="0" fontId="54" fillId="4" borderId="5" xfId="0" applyFont="1" applyFill="1" applyBorder="1" applyAlignment="1">
      <alignment vertical="top" wrapText="1"/>
    </xf>
    <xf numFmtId="0" fontId="45" fillId="7" borderId="6" xfId="0" applyFont="1" applyFill="1" applyBorder="1" applyAlignment="1">
      <alignment vertical="top" wrapText="1"/>
    </xf>
    <xf numFmtId="0" fontId="45" fillId="7" borderId="0" xfId="0" applyFont="1" applyFill="1" applyAlignment="1">
      <alignment vertical="top" wrapText="1"/>
    </xf>
    <xf numFmtId="0" fontId="45" fillId="7" borderId="1" xfId="0" applyFont="1" applyFill="1" applyBorder="1" applyAlignment="1">
      <alignment vertical="top" wrapText="1"/>
    </xf>
    <xf numFmtId="0" fontId="45" fillId="7" borderId="1" xfId="0" applyFont="1" applyFill="1" applyBorder="1" applyAlignment="1">
      <alignment vertical="top" wrapText="1"/>
    </xf>
    <xf numFmtId="0" fontId="45" fillId="7" borderId="5" xfId="0" applyFont="1" applyFill="1" applyBorder="1" applyAlignment="1">
      <alignment vertical="top" wrapText="1"/>
    </xf>
    <xf numFmtId="0" fontId="45" fillId="7" borderId="5" xfId="0" applyFont="1" applyFill="1" applyBorder="1" applyAlignment="1">
      <alignment vertical="top"/>
    </xf>
    <xf numFmtId="0" fontId="41" fillId="6" borderId="5" xfId="0" applyFont="1" applyFill="1" applyBorder="1" applyAlignment="1">
      <alignment horizontal="left" vertical="center" wrapText="1"/>
    </xf>
    <xf numFmtId="0" fontId="42" fillId="4" borderId="10" xfId="0" applyFont="1" applyFill="1" applyBorder="1" applyAlignment="1">
      <alignment vertical="top" wrapText="1"/>
    </xf>
    <xf numFmtId="0" fontId="55" fillId="0" borderId="3" xfId="0" applyFont="1" applyBorder="1" applyAlignment="1">
      <alignment vertical="top" wrapText="1"/>
    </xf>
    <xf numFmtId="0" fontId="42" fillId="7" borderId="10" xfId="0" applyFont="1" applyFill="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vertical="top" wrapText="1"/>
    </xf>
    <xf numFmtId="0" fontId="42" fillId="4" borderId="12" xfId="0" applyFont="1" applyFill="1" applyBorder="1" applyAlignment="1">
      <alignment vertical="center" wrapText="1"/>
    </xf>
    <xf numFmtId="0" fontId="42" fillId="4" borderId="13" xfId="0" applyFont="1" applyFill="1" applyBorder="1" applyAlignment="1">
      <alignment vertical="center" wrapText="1"/>
    </xf>
    <xf numFmtId="0" fontId="3" fillId="0" borderId="6" xfId="0" applyFont="1" applyBorder="1" applyAlignment="1">
      <alignment vertical="top" wrapText="1"/>
    </xf>
    <xf numFmtId="0" fontId="42" fillId="7" borderId="6" xfId="0" applyFont="1" applyFill="1" applyBorder="1" applyAlignment="1">
      <alignment vertical="center" wrapText="1"/>
    </xf>
    <xf numFmtId="0" fontId="42" fillId="7" borderId="0" xfId="0" applyFont="1" applyFill="1" applyAlignment="1">
      <alignment vertical="center" wrapText="1"/>
    </xf>
    <xf numFmtId="0" fontId="42" fillId="7" borderId="1" xfId="0" applyFont="1" applyFill="1" applyBorder="1" applyAlignment="1">
      <alignment vertical="center" wrapText="1"/>
    </xf>
    <xf numFmtId="0" fontId="42" fillId="4" borderId="1" xfId="0" applyFont="1" applyFill="1" applyBorder="1" applyAlignment="1">
      <alignment vertical="top" wrapText="1"/>
    </xf>
    <xf numFmtId="0" fontId="42" fillId="4" borderId="6" xfId="0" applyFont="1" applyFill="1" applyBorder="1" applyAlignment="1">
      <alignment vertical="center" wrapText="1"/>
    </xf>
    <xf numFmtId="0" fontId="42" fillId="4" borderId="1" xfId="0" applyFont="1" applyFill="1" applyBorder="1" applyAlignment="1">
      <alignment vertical="center" wrapText="1"/>
    </xf>
    <xf numFmtId="0" fontId="44" fillId="0" borderId="0" xfId="0" applyFont="1" applyAlignment="1">
      <alignment vertical="center"/>
    </xf>
    <xf numFmtId="0" fontId="56" fillId="0" borderId="0" xfId="0" applyFont="1" applyAlignment="1">
      <alignment vertical="center"/>
    </xf>
    <xf numFmtId="0" fontId="57" fillId="0" borderId="1" xfId="0" applyFont="1" applyBorder="1" applyAlignment="1">
      <alignment vertical="center"/>
    </xf>
    <xf numFmtId="0" fontId="58" fillId="0" borderId="0" xfId="0" applyFont="1" applyAlignment="1">
      <alignment vertical="center"/>
    </xf>
    <xf numFmtId="0" fontId="42" fillId="4" borderId="0" xfId="0" applyFont="1" applyFill="1" applyAlignment="1">
      <alignment vertical="center" wrapText="1"/>
    </xf>
    <xf numFmtId="0" fontId="59" fillId="7" borderId="0" xfId="0" applyFont="1" applyFill="1" applyAlignment="1">
      <alignment vertical="center" wrapText="1"/>
    </xf>
    <xf numFmtId="0" fontId="44" fillId="4" borderId="0" xfId="0" applyFont="1" applyFill="1" applyAlignment="1">
      <alignment horizontal="left" vertical="center" wrapText="1"/>
    </xf>
    <xf numFmtId="0" fontId="44" fillId="4" borderId="1" xfId="0" applyFont="1" applyFill="1" applyBorder="1" applyAlignment="1">
      <alignment horizontal="left" vertical="center" wrapText="1"/>
    </xf>
    <xf numFmtId="0" fontId="42" fillId="4" borderId="5" xfId="0" applyFont="1" applyFill="1" applyBorder="1" applyAlignment="1">
      <alignment vertical="center" wrapText="1"/>
    </xf>
    <xf numFmtId="0" fontId="3" fillId="0" borderId="0" xfId="0" applyFont="1" applyAlignment="1">
      <alignment vertical="top" wrapText="1"/>
    </xf>
    <xf numFmtId="0" fontId="60" fillId="0" borderId="0" xfId="0" applyFont="1" applyAlignment="1">
      <alignment wrapText="1"/>
    </xf>
    <xf numFmtId="0" fontId="3" fillId="0" borderId="0" xfId="0" applyFont="1" applyAlignment="1">
      <alignment vertical="top" wrapText="1"/>
    </xf>
    <xf numFmtId="0" fontId="0" fillId="0" borderId="0" xfId="0" applyFont="1" applyAlignment="1">
      <alignment wrapText="1"/>
    </xf>
    <xf numFmtId="0" fontId="5" fillId="0" borderId="0" xfId="0" applyFont="1" applyAlignment="1">
      <alignment wrapText="1"/>
    </xf>
    <xf numFmtId="0" fontId="5" fillId="2" borderId="7" xfId="0" applyFont="1" applyFill="1" applyBorder="1" applyAlignment="1">
      <alignment vertical="top" wrapText="1"/>
    </xf>
    <xf numFmtId="0" fontId="2" fillId="0" borderId="11" xfId="0" applyFont="1" applyBorder="1" applyAlignment="1">
      <alignment wrapText="1"/>
    </xf>
    <xf numFmtId="0" fontId="2" fillId="0" borderId="8" xfId="0" applyFont="1" applyBorder="1" applyAlignment="1">
      <alignment wrapText="1"/>
    </xf>
    <xf numFmtId="0" fontId="4" fillId="0" borderId="9" xfId="0" applyFont="1" applyBorder="1" applyAlignment="1">
      <alignment horizontal="right" vertical="top" wrapText="1"/>
    </xf>
    <xf numFmtId="0" fontId="2" fillId="0" borderId="5" xfId="0" applyFont="1" applyBorder="1" applyAlignment="1">
      <alignment wrapText="1"/>
    </xf>
    <xf numFmtId="0" fontId="2" fillId="0" borderId="10" xfId="0" applyFont="1" applyBorder="1" applyAlignment="1">
      <alignment wrapText="1"/>
    </xf>
    <xf numFmtId="0" fontId="4" fillId="0" borderId="9" xfId="0" applyFont="1" applyBorder="1" applyAlignment="1">
      <alignment horizontal="center" vertical="top" wrapText="1"/>
    </xf>
    <xf numFmtId="0" fontId="5" fillId="0" borderId="0" xfId="0" applyFont="1" applyAlignment="1">
      <alignment vertical="top" wrapText="1"/>
    </xf>
    <xf numFmtId="0" fontId="6" fillId="3" borderId="9" xfId="0" applyFont="1" applyFill="1" applyBorder="1" applyAlignment="1">
      <alignment horizontal="center" vertical="top" wrapText="1"/>
    </xf>
    <xf numFmtId="0" fontId="4" fillId="0" borderId="9" xfId="0" applyFont="1" applyBorder="1" applyAlignment="1">
      <alignment vertical="top" wrapText="1"/>
    </xf>
    <xf numFmtId="0" fontId="6" fillId="3" borderId="9" xfId="0" applyFont="1" applyFill="1" applyBorder="1" applyAlignment="1">
      <alignment vertical="top" wrapText="1"/>
    </xf>
    <xf numFmtId="0" fontId="21" fillId="0" borderId="0" xfId="0" applyFont="1" applyAlignment="1">
      <alignment horizontal="center" wrapText="1"/>
    </xf>
    <xf numFmtId="0" fontId="31" fillId="0" borderId="0" xfId="0" applyFont="1" applyAlignment="1">
      <alignment horizontal="center" wrapText="1"/>
    </xf>
    <xf numFmtId="0" fontId="35" fillId="0" borderId="0" xfId="0" applyFont="1" applyAlignment="1">
      <alignment horizontal="center" wrapText="1"/>
    </xf>
    <xf numFmtId="0" fontId="38" fillId="5" borderId="9" xfId="0" applyFont="1" applyFill="1" applyBorder="1" applyAlignment="1">
      <alignment vertical="top" wrapText="1"/>
    </xf>
    <xf numFmtId="0" fontId="3" fillId="0" borderId="0" xfId="0" applyFont="1" applyAlignment="1">
      <alignment wrapText="1"/>
    </xf>
    <xf numFmtId="0" fontId="42" fillId="4" borderId="6" xfId="0" applyFont="1" applyFill="1" applyBorder="1" applyAlignment="1">
      <alignment vertical="top" wrapText="1"/>
    </xf>
    <xf numFmtId="0" fontId="42" fillId="7" borderId="6"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https://www.freedomscientific.com/Content/Documents/Manuals/Focus/Focus40Blue/Focus-40-Blue-Online-Users-Guide.ht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support.google.com/accessibility/answer/628273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543"/>
  <sheetViews>
    <sheetView tabSelected="1" workbookViewId="0">
      <selection activeCell="C543" sqref="C543"/>
    </sheetView>
  </sheetViews>
  <sheetFormatPr baseColWidth="10" defaultColWidth="14.5" defaultRowHeight="12.75" customHeight="1"/>
  <cols>
    <col min="1" max="1" width="34.6640625" customWidth="1"/>
    <col min="2" max="2" width="27.6640625" customWidth="1"/>
    <col min="3" max="3" width="10.5" customWidth="1"/>
    <col min="4" max="5" width="9.33203125" customWidth="1"/>
    <col min="6" max="6" width="11" customWidth="1"/>
    <col min="7" max="10" width="9.33203125" customWidth="1"/>
  </cols>
  <sheetData>
    <row r="1" spans="1:10" ht="15" customHeight="1">
      <c r="A1" s="1"/>
    </row>
    <row r="2" spans="1:10" ht="14">
      <c r="C2" s="2" t="s">
        <v>0</v>
      </c>
      <c r="D2" s="2" t="s">
        <v>1</v>
      </c>
      <c r="F2" s="163"/>
      <c r="G2" s="164"/>
      <c r="H2" s="164"/>
      <c r="I2" s="164"/>
      <c r="J2" s="164"/>
    </row>
    <row r="3" spans="1:10" ht="15" customHeight="1">
      <c r="A3" s="1" t="s">
        <v>2</v>
      </c>
      <c r="C3" s="3"/>
      <c r="F3" s="164"/>
      <c r="G3" s="164"/>
      <c r="H3" s="164"/>
      <c r="I3" s="164"/>
      <c r="J3" s="164"/>
    </row>
    <row r="4" spans="1:10" ht="15" customHeight="1">
      <c r="A4" s="1" t="s">
        <v>3</v>
      </c>
      <c r="B4" s="1" t="s">
        <v>4</v>
      </c>
      <c r="F4" s="164"/>
      <c r="G4" s="164"/>
      <c r="H4" s="164"/>
      <c r="I4" s="164"/>
      <c r="J4" s="164"/>
    </row>
    <row r="5" spans="1:10" ht="15.75" customHeight="1">
      <c r="A5" s="1" t="s">
        <v>5</v>
      </c>
      <c r="B5" s="1" t="s">
        <v>6</v>
      </c>
      <c r="D5" s="4"/>
      <c r="F5" s="164"/>
      <c r="G5" s="164"/>
      <c r="H5" s="164"/>
      <c r="I5" s="164"/>
      <c r="J5" s="164"/>
    </row>
    <row r="6" spans="1:10" ht="15.75" customHeight="1">
      <c r="A6" s="1" t="s">
        <v>7</v>
      </c>
      <c r="B6" s="1" t="s">
        <v>8</v>
      </c>
      <c r="C6" s="5"/>
      <c r="D6" s="6"/>
      <c r="E6" s="7"/>
      <c r="F6" s="164"/>
      <c r="G6" s="164"/>
      <c r="H6" s="164"/>
      <c r="I6" s="164"/>
      <c r="J6" s="164"/>
    </row>
    <row r="7" spans="1:10" ht="15.75" customHeight="1">
      <c r="A7" s="1" t="s">
        <v>9</v>
      </c>
      <c r="B7" s="1" t="s">
        <v>10</v>
      </c>
      <c r="C7" s="5"/>
      <c r="D7" s="6"/>
      <c r="E7" s="7"/>
      <c r="F7" s="164"/>
      <c r="G7" s="164"/>
      <c r="H7" s="164"/>
      <c r="I7" s="164"/>
      <c r="J7" s="164"/>
    </row>
    <row r="8" spans="1:10" ht="15.75" customHeight="1">
      <c r="A8" s="1" t="s">
        <v>11</v>
      </c>
      <c r="B8" s="1" t="s">
        <v>12</v>
      </c>
      <c r="D8" s="8"/>
      <c r="F8" s="164"/>
      <c r="G8" s="164"/>
      <c r="H8" s="164"/>
      <c r="I8" s="164"/>
      <c r="J8" s="164"/>
    </row>
    <row r="9" spans="1:10" ht="15.75" customHeight="1">
      <c r="A9" s="1" t="s">
        <v>13</v>
      </c>
      <c r="B9" s="1" t="s">
        <v>14</v>
      </c>
      <c r="C9" s="5"/>
      <c r="D9" s="6"/>
      <c r="E9" s="7"/>
      <c r="F9" s="164"/>
      <c r="G9" s="164"/>
      <c r="H9" s="164"/>
      <c r="I9" s="164"/>
      <c r="J9" s="164"/>
    </row>
    <row r="10" spans="1:10" ht="15.75" customHeight="1">
      <c r="A10" s="1" t="s">
        <v>15</v>
      </c>
      <c r="B10" s="1" t="s">
        <v>16</v>
      </c>
      <c r="C10" s="5"/>
      <c r="D10" s="9"/>
      <c r="E10" s="7"/>
    </row>
    <row r="11" spans="1:10" ht="15" customHeight="1">
      <c r="A11" s="1" t="s">
        <v>17</v>
      </c>
      <c r="B11" s="1" t="s">
        <v>18</v>
      </c>
      <c r="D11" s="10"/>
    </row>
    <row r="12" spans="1:10" ht="15" customHeight="1">
      <c r="A12" s="1" t="s">
        <v>19</v>
      </c>
      <c r="B12" s="1" t="s">
        <v>20</v>
      </c>
      <c r="D12" s="11"/>
    </row>
    <row r="13" spans="1:10" ht="15" customHeight="1">
      <c r="A13" s="1" t="s">
        <v>21</v>
      </c>
      <c r="B13" s="1" t="s">
        <v>22</v>
      </c>
    </row>
    <row r="14" spans="1:10" ht="15" customHeight="1">
      <c r="A14" s="1" t="s">
        <v>23</v>
      </c>
      <c r="B14" s="1" t="s">
        <v>24</v>
      </c>
    </row>
    <row r="15" spans="1:10" ht="15" customHeight="1">
      <c r="A15" s="1" t="s">
        <v>25</v>
      </c>
      <c r="B15" s="1" t="s">
        <v>26</v>
      </c>
    </row>
    <row r="16" spans="1:10" ht="15" customHeight="1">
      <c r="A16" s="1" t="s">
        <v>27</v>
      </c>
      <c r="B16" s="1" t="s">
        <v>28</v>
      </c>
      <c r="D16" s="11"/>
    </row>
    <row r="17" spans="1:5" ht="15" customHeight="1">
      <c r="A17" s="1" t="s">
        <v>29</v>
      </c>
      <c r="B17" s="1" t="s">
        <v>30</v>
      </c>
      <c r="D17" s="11"/>
    </row>
    <row r="18" spans="1:5" ht="15" customHeight="1">
      <c r="A18" s="1" t="s">
        <v>31</v>
      </c>
      <c r="B18" s="1" t="s">
        <v>32</v>
      </c>
    </row>
    <row r="19" spans="1:5" ht="15" customHeight="1">
      <c r="A19" s="1" t="s">
        <v>33</v>
      </c>
      <c r="B19" s="1" t="s">
        <v>34</v>
      </c>
    </row>
    <row r="20" spans="1:5" ht="15" customHeight="1">
      <c r="A20" s="1" t="s">
        <v>35</v>
      </c>
      <c r="B20" s="1" t="s">
        <v>36</v>
      </c>
    </row>
    <row r="21" spans="1:5" ht="15" customHeight="1">
      <c r="A21" s="1" t="s">
        <v>37</v>
      </c>
      <c r="B21" s="1" t="s">
        <v>38</v>
      </c>
    </row>
    <row r="22" spans="1:5" ht="15" customHeight="1">
      <c r="A22" s="1" t="s">
        <v>39</v>
      </c>
      <c r="B22" s="1" t="s">
        <v>40</v>
      </c>
    </row>
    <row r="23" spans="1:5" ht="15.75" customHeight="1">
      <c r="A23" s="1" t="s">
        <v>41</v>
      </c>
      <c r="B23" s="1" t="s">
        <v>42</v>
      </c>
      <c r="D23" s="4"/>
    </row>
    <row r="24" spans="1:5" ht="15.75" customHeight="1">
      <c r="A24" s="1" t="s">
        <v>43</v>
      </c>
      <c r="B24" s="1" t="s">
        <v>44</v>
      </c>
      <c r="C24" s="5"/>
      <c r="D24" s="9"/>
      <c r="E24" s="7"/>
    </row>
    <row r="25" spans="1:5" ht="15.75" customHeight="1">
      <c r="A25" s="1" t="s">
        <v>45</v>
      </c>
      <c r="B25" s="1" t="s">
        <v>46</v>
      </c>
      <c r="D25" s="8"/>
    </row>
    <row r="26" spans="1:5" ht="15.75" customHeight="1">
      <c r="A26" s="1" t="s">
        <v>47</v>
      </c>
      <c r="B26" s="1" t="s">
        <v>48</v>
      </c>
      <c r="C26" s="5"/>
      <c r="D26" s="9"/>
      <c r="E26" s="7"/>
    </row>
    <row r="27" spans="1:5" ht="15.75" customHeight="1">
      <c r="A27" s="1" t="s">
        <v>49</v>
      </c>
      <c r="B27" s="1" t="s">
        <v>50</v>
      </c>
      <c r="D27" s="8"/>
    </row>
    <row r="28" spans="1:5" ht="15.75" customHeight="1">
      <c r="A28" s="1" t="s">
        <v>51</v>
      </c>
      <c r="B28" s="1" t="s">
        <v>52</v>
      </c>
      <c r="C28" s="5"/>
      <c r="D28" s="9"/>
      <c r="E28" s="7"/>
    </row>
    <row r="29" spans="1:5" ht="15" customHeight="1">
      <c r="A29" s="1" t="s">
        <v>53</v>
      </c>
      <c r="B29" s="1" t="s">
        <v>54</v>
      </c>
      <c r="D29" s="12"/>
    </row>
    <row r="30" spans="1:5" ht="15" customHeight="1">
      <c r="A30" s="1" t="s">
        <v>55</v>
      </c>
      <c r="B30" s="1" t="s">
        <v>56</v>
      </c>
    </row>
    <row r="31" spans="1:5" ht="15" customHeight="1">
      <c r="A31" s="1" t="s">
        <v>57</v>
      </c>
      <c r="B31" s="1" t="s">
        <v>58</v>
      </c>
    </row>
    <row r="32" spans="1:5" ht="13.5" customHeight="1">
      <c r="D32" s="4"/>
    </row>
    <row r="33" spans="1:5" ht="15.75" customHeight="1">
      <c r="A33" s="1" t="s">
        <v>59</v>
      </c>
      <c r="B33" s="1" t="s">
        <v>60</v>
      </c>
      <c r="C33" s="5"/>
      <c r="D33" s="6"/>
      <c r="E33" s="7"/>
    </row>
    <row r="34" spans="1:5" ht="15" customHeight="1">
      <c r="A34" s="1" t="s">
        <v>61</v>
      </c>
      <c r="B34" s="1" t="s">
        <v>62</v>
      </c>
      <c r="D34" s="12"/>
    </row>
    <row r="36" spans="1:5" ht="15" customHeight="1">
      <c r="A36" s="1" t="s">
        <v>63</v>
      </c>
      <c r="B36" s="1" t="s">
        <v>64</v>
      </c>
    </row>
    <row r="37" spans="1:5" ht="15" customHeight="1">
      <c r="A37" s="1" t="s">
        <v>65</v>
      </c>
      <c r="B37" s="1" t="s">
        <v>66</v>
      </c>
    </row>
    <row r="38" spans="1:5" ht="15" customHeight="1">
      <c r="A38" s="1" t="s">
        <v>67</v>
      </c>
      <c r="B38" s="1" t="s">
        <v>68</v>
      </c>
    </row>
    <row r="39" spans="1:5" ht="15" customHeight="1">
      <c r="A39" s="1" t="s">
        <v>69</v>
      </c>
      <c r="B39" s="1" t="s">
        <v>70</v>
      </c>
    </row>
    <row r="41" spans="1:5" ht="15" customHeight="1">
      <c r="A41" s="1" t="s">
        <v>71</v>
      </c>
    </row>
    <row r="42" spans="1:5" ht="15" customHeight="1">
      <c r="A42" s="1" t="s">
        <v>3</v>
      </c>
      <c r="B42" s="1" t="s">
        <v>72</v>
      </c>
    </row>
    <row r="43" spans="1:5" ht="15.75" customHeight="1">
      <c r="A43" s="1" t="s">
        <v>73</v>
      </c>
      <c r="B43" s="1" t="s">
        <v>74</v>
      </c>
      <c r="D43" s="13"/>
    </row>
    <row r="44" spans="1:5" ht="15.75" customHeight="1">
      <c r="A44" s="1" t="s">
        <v>75</v>
      </c>
      <c r="B44" s="1" t="s">
        <v>76</v>
      </c>
      <c r="C44" s="5"/>
      <c r="D44" s="6"/>
      <c r="E44" s="7"/>
    </row>
    <row r="45" spans="1:5" ht="15" customHeight="1">
      <c r="A45" s="1" t="s">
        <v>77</v>
      </c>
      <c r="B45" s="1" t="s">
        <v>78</v>
      </c>
      <c r="D45" s="12"/>
    </row>
    <row r="47" spans="1:5" ht="13">
      <c r="A47" s="11" t="s">
        <v>79</v>
      </c>
    </row>
    <row r="48" spans="1:5" ht="15" customHeight="1">
      <c r="A48" s="1" t="s">
        <v>3</v>
      </c>
      <c r="B48" s="1" t="s">
        <v>72</v>
      </c>
    </row>
    <row r="49" spans="1:5" ht="15" customHeight="1">
      <c r="A49" s="1" t="s">
        <v>80</v>
      </c>
      <c r="B49" s="1" t="s">
        <v>81</v>
      </c>
    </row>
    <row r="50" spans="1:5" ht="15" customHeight="1">
      <c r="A50" s="1" t="s">
        <v>82</v>
      </c>
      <c r="B50" s="1" t="s">
        <v>83</v>
      </c>
    </row>
    <row r="51" spans="1:5" ht="15.75" customHeight="1">
      <c r="A51" s="1" t="s">
        <v>84</v>
      </c>
      <c r="B51" s="1" t="s">
        <v>85</v>
      </c>
      <c r="D51" s="4"/>
    </row>
    <row r="52" spans="1:5" ht="15.75" customHeight="1">
      <c r="A52" s="1" t="s">
        <v>86</v>
      </c>
      <c r="B52" s="1" t="s">
        <v>87</v>
      </c>
      <c r="C52" s="5"/>
      <c r="D52" s="9"/>
      <c r="E52" s="7"/>
    </row>
    <row r="53" spans="1:5" ht="15" customHeight="1">
      <c r="A53" s="1" t="s">
        <v>88</v>
      </c>
      <c r="B53" s="1" t="s">
        <v>89</v>
      </c>
      <c r="D53" s="12"/>
    </row>
    <row r="54" spans="1:5" ht="15.75" customHeight="1">
      <c r="A54" s="1" t="s">
        <v>90</v>
      </c>
      <c r="B54" s="1" t="s">
        <v>91</v>
      </c>
      <c r="D54" s="4"/>
    </row>
    <row r="55" spans="1:5" ht="15.75" customHeight="1">
      <c r="A55" s="1" t="s">
        <v>92</v>
      </c>
      <c r="B55" s="1" t="s">
        <v>93</v>
      </c>
      <c r="C55" s="5"/>
      <c r="D55" s="6"/>
      <c r="E55" s="7"/>
    </row>
    <row r="56" spans="1:5" ht="15.75" customHeight="1">
      <c r="A56" s="1" t="s">
        <v>94</v>
      </c>
      <c r="B56" s="1" t="s">
        <v>95</v>
      </c>
      <c r="C56" s="5"/>
      <c r="D56" s="6"/>
      <c r="E56" s="7"/>
    </row>
    <row r="57" spans="1:5" ht="15.75" customHeight="1">
      <c r="A57" s="1" t="s">
        <v>96</v>
      </c>
      <c r="B57" s="1" t="s">
        <v>97</v>
      </c>
      <c r="D57" s="8"/>
    </row>
    <row r="58" spans="1:5" ht="15.75" customHeight="1">
      <c r="A58" s="1" t="s">
        <v>98</v>
      </c>
      <c r="B58" s="1" t="s">
        <v>99</v>
      </c>
      <c r="C58" s="5"/>
      <c r="D58" s="9"/>
      <c r="E58" s="7"/>
    </row>
    <row r="59" spans="1:5" ht="15.75" customHeight="1">
      <c r="A59" s="1" t="s">
        <v>100</v>
      </c>
      <c r="B59" s="1" t="s">
        <v>101</v>
      </c>
      <c r="C59" s="5"/>
      <c r="D59" s="9"/>
      <c r="E59" s="7"/>
    </row>
    <row r="60" spans="1:5" ht="15.75" customHeight="1">
      <c r="A60" s="1" t="s">
        <v>102</v>
      </c>
      <c r="B60" s="1" t="s">
        <v>103</v>
      </c>
      <c r="C60" s="14"/>
      <c r="D60" s="9"/>
      <c r="E60" s="7"/>
    </row>
    <row r="61" spans="1:5" ht="15.75" customHeight="1">
      <c r="A61" s="1" t="s">
        <v>104</v>
      </c>
      <c r="B61" s="1" t="s">
        <v>105</v>
      </c>
      <c r="C61" s="14"/>
      <c r="D61" s="9"/>
      <c r="E61" s="7"/>
    </row>
    <row r="62" spans="1:5" ht="15.75" customHeight="1">
      <c r="A62" s="1" t="s">
        <v>106</v>
      </c>
      <c r="B62" s="1" t="s">
        <v>107</v>
      </c>
      <c r="C62" s="14"/>
      <c r="D62" s="9"/>
      <c r="E62" s="7"/>
    </row>
    <row r="63" spans="1:5" ht="15.75" customHeight="1">
      <c r="A63" s="1" t="s">
        <v>108</v>
      </c>
      <c r="B63" s="1" t="s">
        <v>109</v>
      </c>
      <c r="D63" s="8"/>
    </row>
    <row r="64" spans="1:5" ht="15.75" customHeight="1">
      <c r="A64" s="1" t="s">
        <v>110</v>
      </c>
      <c r="B64" s="1" t="s">
        <v>111</v>
      </c>
      <c r="C64" s="5"/>
      <c r="D64" s="9"/>
      <c r="E64" s="7"/>
    </row>
    <row r="65" spans="1:5" ht="15" customHeight="1">
      <c r="A65" s="1" t="s">
        <v>112</v>
      </c>
      <c r="B65" s="1" t="s">
        <v>113</v>
      </c>
      <c r="D65" s="12"/>
    </row>
    <row r="66" spans="1:5" ht="15.75" customHeight="1">
      <c r="A66" s="1" t="s">
        <v>114</v>
      </c>
      <c r="B66" s="1" t="s">
        <v>115</v>
      </c>
      <c r="D66" s="13"/>
    </row>
    <row r="67" spans="1:5" ht="15.75" customHeight="1">
      <c r="A67" s="1" t="s">
        <v>116</v>
      </c>
      <c r="B67" s="1" t="s">
        <v>117</v>
      </c>
      <c r="C67" s="5"/>
      <c r="D67" s="9"/>
      <c r="E67" s="7"/>
    </row>
    <row r="68" spans="1:5" ht="15.75" customHeight="1">
      <c r="A68" s="1" t="s">
        <v>118</v>
      </c>
      <c r="B68" s="1" t="s">
        <v>119</v>
      </c>
      <c r="C68" s="5"/>
      <c r="D68" s="9"/>
      <c r="E68" s="7"/>
    </row>
    <row r="69" spans="1:5" ht="15" customHeight="1">
      <c r="A69" s="1" t="s">
        <v>120</v>
      </c>
      <c r="B69" s="1" t="s">
        <v>121</v>
      </c>
      <c r="D69" s="12"/>
    </row>
    <row r="70" spans="1:5" ht="15" customHeight="1">
      <c r="A70" s="1" t="s">
        <v>122</v>
      </c>
      <c r="B70" s="1" t="s">
        <v>123</v>
      </c>
    </row>
    <row r="71" spans="1:5" ht="15" customHeight="1">
      <c r="A71" s="1" t="s">
        <v>124</v>
      </c>
      <c r="B71" s="1" t="s">
        <v>125</v>
      </c>
    </row>
    <row r="72" spans="1:5" ht="15" customHeight="1">
      <c r="A72" s="1" t="s">
        <v>126</v>
      </c>
      <c r="B72" s="1" t="s">
        <v>127</v>
      </c>
    </row>
    <row r="73" spans="1:5" ht="15" customHeight="1">
      <c r="A73" s="1" t="s">
        <v>128</v>
      </c>
      <c r="B73" s="1" t="s">
        <v>129</v>
      </c>
    </row>
    <row r="74" spans="1:5" ht="15" customHeight="1">
      <c r="A74" s="1" t="s">
        <v>130</v>
      </c>
      <c r="B74" s="1" t="s">
        <v>131</v>
      </c>
    </row>
    <row r="75" spans="1:5" ht="15" customHeight="1">
      <c r="A75" s="1" t="s">
        <v>132</v>
      </c>
      <c r="B75" s="1" t="s">
        <v>133</v>
      </c>
    </row>
    <row r="77" spans="1:5" ht="13">
      <c r="A77" s="11" t="s">
        <v>134</v>
      </c>
    </row>
    <row r="79" spans="1:5" ht="13.5" customHeight="1">
      <c r="A79" s="11" t="s">
        <v>3</v>
      </c>
      <c r="B79" s="11" t="s">
        <v>72</v>
      </c>
      <c r="D79" s="4"/>
    </row>
    <row r="80" spans="1:5" ht="13.5" customHeight="1">
      <c r="A80" s="11" t="s">
        <v>135</v>
      </c>
      <c r="B80" s="11" t="s">
        <v>136</v>
      </c>
      <c r="C80" s="5"/>
      <c r="D80" s="6"/>
      <c r="E80" s="7"/>
    </row>
    <row r="81" spans="1:5" ht="13">
      <c r="A81" s="11" t="s">
        <v>137</v>
      </c>
      <c r="B81" s="11" t="s">
        <v>138</v>
      </c>
      <c r="D81" s="15"/>
    </row>
    <row r="82" spans="1:5" ht="13">
      <c r="A82" s="11" t="s">
        <v>139</v>
      </c>
      <c r="B82" s="11" t="s">
        <v>140</v>
      </c>
      <c r="D82" s="16"/>
    </row>
    <row r="83" spans="1:5" ht="13.5" customHeight="1">
      <c r="A83" s="11" t="s">
        <v>141</v>
      </c>
      <c r="B83" s="11" t="s">
        <v>142</v>
      </c>
      <c r="D83" s="4"/>
    </row>
    <row r="84" spans="1:5" ht="13.5" customHeight="1">
      <c r="A84" s="11" t="s">
        <v>143</v>
      </c>
      <c r="B84" s="11" t="s">
        <v>144</v>
      </c>
      <c r="C84" s="5"/>
      <c r="D84" s="6"/>
      <c r="E84" s="7"/>
    </row>
    <row r="85" spans="1:5" ht="13.5" customHeight="1">
      <c r="A85" s="11" t="s">
        <v>145</v>
      </c>
      <c r="B85" s="11" t="s">
        <v>146</v>
      </c>
      <c r="C85" s="5"/>
      <c r="D85" s="6"/>
      <c r="E85" s="7"/>
    </row>
    <row r="86" spans="1:5" ht="13">
      <c r="A86" s="11" t="s">
        <v>147</v>
      </c>
      <c r="B86" s="11" t="s">
        <v>148</v>
      </c>
      <c r="C86" s="2"/>
      <c r="D86" s="12"/>
    </row>
    <row r="87" spans="1:5" ht="13.5" customHeight="1">
      <c r="A87" s="11" t="s">
        <v>149</v>
      </c>
      <c r="B87" s="11" t="s">
        <v>150</v>
      </c>
      <c r="D87" s="17"/>
    </row>
    <row r="88" spans="1:5" ht="13.5" customHeight="1">
      <c r="A88" s="11" t="s">
        <v>151</v>
      </c>
      <c r="B88" s="11" t="s">
        <v>152</v>
      </c>
      <c r="C88" s="14"/>
      <c r="D88" s="6"/>
      <c r="E88" s="7"/>
    </row>
    <row r="89" spans="1:5" ht="13.5" customHeight="1">
      <c r="A89" s="11" t="s">
        <v>153</v>
      </c>
      <c r="B89" s="11" t="s">
        <v>154</v>
      </c>
      <c r="C89" s="5"/>
      <c r="D89" s="6"/>
      <c r="E89" s="7"/>
    </row>
    <row r="90" spans="1:5" ht="13">
      <c r="A90" s="11" t="s">
        <v>155</v>
      </c>
      <c r="B90" s="11" t="s">
        <v>156</v>
      </c>
      <c r="D90" s="10"/>
    </row>
    <row r="91" spans="1:5" ht="13">
      <c r="A91" s="11" t="s">
        <v>157</v>
      </c>
      <c r="B91" s="11" t="s">
        <v>158</v>
      </c>
    </row>
    <row r="92" spans="1:5" ht="13">
      <c r="A92" s="11" t="s">
        <v>159</v>
      </c>
      <c r="B92" s="11" t="s">
        <v>160</v>
      </c>
    </row>
    <row r="94" spans="1:5" ht="13">
      <c r="A94" s="11" t="s">
        <v>161</v>
      </c>
    </row>
    <row r="95" spans="1:5" ht="14">
      <c r="A95" s="2" t="s">
        <v>162</v>
      </c>
    </row>
    <row r="96" spans="1:5" ht="13.5" customHeight="1">
      <c r="A96" s="11" t="s">
        <v>3</v>
      </c>
      <c r="B96" s="11" t="s">
        <v>72</v>
      </c>
      <c r="D96" s="4"/>
    </row>
    <row r="97" spans="1:5" ht="13.5" customHeight="1">
      <c r="A97" s="11" t="s">
        <v>163</v>
      </c>
      <c r="B97" s="11" t="s">
        <v>152</v>
      </c>
      <c r="C97" s="5"/>
      <c r="D97" s="6"/>
      <c r="E97" s="7"/>
    </row>
    <row r="98" spans="1:5" ht="13.5" customHeight="1">
      <c r="A98" s="11" t="s">
        <v>164</v>
      </c>
      <c r="B98" s="11" t="s">
        <v>165</v>
      </c>
      <c r="C98" s="5"/>
      <c r="D98" s="6"/>
      <c r="E98" s="7"/>
    </row>
    <row r="99" spans="1:5" ht="13.5" customHeight="1">
      <c r="A99" s="11" t="s">
        <v>166</v>
      </c>
      <c r="B99" s="11" t="s">
        <v>167</v>
      </c>
      <c r="C99" s="5"/>
      <c r="D99" s="9"/>
      <c r="E99" s="7"/>
    </row>
    <row r="100" spans="1:5" ht="13.5" customHeight="1">
      <c r="A100" s="11" t="s">
        <v>168</v>
      </c>
      <c r="B100" s="11" t="s">
        <v>169</v>
      </c>
      <c r="C100" s="5"/>
      <c r="D100" s="9"/>
      <c r="E100" s="7"/>
    </row>
    <row r="101" spans="1:5" ht="13.5" customHeight="1">
      <c r="A101" s="11" t="s">
        <v>170</v>
      </c>
      <c r="B101" s="11" t="s">
        <v>171</v>
      </c>
      <c r="C101" s="5"/>
      <c r="D101" s="9"/>
      <c r="E101" s="7"/>
    </row>
    <row r="102" spans="1:5" ht="13.5" customHeight="1">
      <c r="A102" s="11" t="s">
        <v>172</v>
      </c>
      <c r="B102" s="11" t="s">
        <v>173</v>
      </c>
      <c r="C102" s="5"/>
      <c r="D102" s="9"/>
      <c r="E102" s="7"/>
    </row>
    <row r="103" spans="1:5" ht="13.5" customHeight="1">
      <c r="A103" s="11" t="s">
        <v>174</v>
      </c>
      <c r="B103" s="11" t="s">
        <v>136</v>
      </c>
      <c r="C103" s="5"/>
      <c r="D103" s="6"/>
      <c r="E103" s="7"/>
    </row>
    <row r="104" spans="1:5" ht="13.5" customHeight="1">
      <c r="A104" s="11" t="s">
        <v>175</v>
      </c>
      <c r="B104" s="11" t="s">
        <v>176</v>
      </c>
      <c r="C104" s="5"/>
      <c r="D104" s="9"/>
      <c r="E104" s="7"/>
    </row>
    <row r="105" spans="1:5" ht="13.5" customHeight="1">
      <c r="A105" s="11" t="s">
        <v>177</v>
      </c>
      <c r="B105" s="11" t="s">
        <v>178</v>
      </c>
      <c r="C105" s="5"/>
      <c r="D105" s="6"/>
      <c r="E105" s="7"/>
    </row>
    <row r="106" spans="1:5" ht="25.5" customHeight="1">
      <c r="A106" s="18" t="s">
        <v>179</v>
      </c>
      <c r="B106" s="11" t="s">
        <v>180</v>
      </c>
      <c r="C106" s="5"/>
      <c r="D106" s="19"/>
      <c r="E106" s="7"/>
    </row>
    <row r="107" spans="1:5" ht="13">
      <c r="A107" s="11" t="s">
        <v>181</v>
      </c>
      <c r="B107" s="11" t="s">
        <v>182</v>
      </c>
      <c r="C107" s="5"/>
      <c r="D107" s="20"/>
      <c r="E107" s="7"/>
    </row>
    <row r="108" spans="1:5" ht="13">
      <c r="A108" s="11" t="s">
        <v>183</v>
      </c>
      <c r="B108" s="11" t="s">
        <v>184</v>
      </c>
    </row>
    <row r="109" spans="1:5" ht="13">
      <c r="A109" s="11" t="s">
        <v>185</v>
      </c>
      <c r="B109" s="11" t="s">
        <v>186</v>
      </c>
    </row>
    <row r="110" spans="1:5" ht="13">
      <c r="A110" s="11" t="s">
        <v>187</v>
      </c>
      <c r="B110" s="11" t="s">
        <v>150</v>
      </c>
      <c r="D110" s="11"/>
    </row>
    <row r="112" spans="1:5" ht="13">
      <c r="A112" s="11" t="s">
        <v>188</v>
      </c>
      <c r="D112" s="11"/>
    </row>
    <row r="114" spans="1:5" ht="13.5" customHeight="1">
      <c r="A114" s="11" t="s">
        <v>3</v>
      </c>
      <c r="B114" s="11" t="s">
        <v>72</v>
      </c>
      <c r="D114" s="4"/>
    </row>
    <row r="115" spans="1:5" ht="13.5" customHeight="1">
      <c r="A115" s="11" t="s">
        <v>189</v>
      </c>
      <c r="B115" s="11" t="s">
        <v>190</v>
      </c>
      <c r="C115" s="5"/>
      <c r="D115" s="6"/>
      <c r="E115" s="7"/>
    </row>
    <row r="116" spans="1:5" ht="13.5" customHeight="1">
      <c r="A116" s="11" t="s">
        <v>191</v>
      </c>
      <c r="B116" s="11" t="s">
        <v>192</v>
      </c>
      <c r="C116" s="5"/>
      <c r="D116" s="6"/>
      <c r="E116" s="7"/>
    </row>
    <row r="117" spans="1:5" ht="13.5" customHeight="1">
      <c r="A117" s="11" t="s">
        <v>193</v>
      </c>
      <c r="B117" s="11" t="s">
        <v>194</v>
      </c>
      <c r="C117" s="5"/>
      <c r="D117" s="9"/>
      <c r="E117" s="7"/>
    </row>
    <row r="118" spans="1:5" ht="13">
      <c r="A118" s="11" t="s">
        <v>195</v>
      </c>
      <c r="B118" s="11" t="s">
        <v>56</v>
      </c>
      <c r="D118" s="10"/>
    </row>
    <row r="119" spans="1:5" ht="13.5" customHeight="1">
      <c r="A119" s="11" t="s">
        <v>196</v>
      </c>
      <c r="B119" s="11" t="s">
        <v>197</v>
      </c>
      <c r="D119" s="17"/>
    </row>
    <row r="120" spans="1:5" ht="13.5" customHeight="1">
      <c r="A120" s="11" t="s">
        <v>198</v>
      </c>
      <c r="B120" s="11" t="s">
        <v>199</v>
      </c>
      <c r="C120" s="5"/>
      <c r="D120" s="6"/>
      <c r="E120" s="7"/>
    </row>
    <row r="121" spans="1:5" ht="13">
      <c r="A121" s="11" t="s">
        <v>200</v>
      </c>
      <c r="B121" s="11" t="s">
        <v>201</v>
      </c>
      <c r="D121" s="12"/>
    </row>
    <row r="122" spans="1:5" ht="13">
      <c r="A122" s="11" t="s">
        <v>202</v>
      </c>
      <c r="B122" s="11" t="s">
        <v>40</v>
      </c>
    </row>
    <row r="123" spans="1:5" ht="13">
      <c r="A123" s="11" t="s">
        <v>203</v>
      </c>
      <c r="B123" s="11" t="s">
        <v>204</v>
      </c>
    </row>
    <row r="125" spans="1:5" ht="13">
      <c r="A125" s="11" t="s">
        <v>205</v>
      </c>
    </row>
    <row r="127" spans="1:5" ht="13">
      <c r="A127" s="11" t="s">
        <v>3</v>
      </c>
      <c r="B127" s="11" t="s">
        <v>72</v>
      </c>
    </row>
    <row r="128" spans="1:5" ht="13.5" customHeight="1">
      <c r="A128" s="11" t="s">
        <v>206</v>
      </c>
      <c r="B128" s="11" t="s">
        <v>207</v>
      </c>
      <c r="C128" s="2"/>
      <c r="D128" s="13"/>
    </row>
    <row r="129" spans="1:5" ht="13.5" customHeight="1">
      <c r="A129" s="11" t="s">
        <v>208</v>
      </c>
      <c r="B129" s="11" t="s">
        <v>20</v>
      </c>
      <c r="C129" s="5"/>
      <c r="D129" s="6"/>
      <c r="E129" s="7"/>
    </row>
    <row r="130" spans="1:5" ht="13.5" customHeight="1">
      <c r="A130" s="11" t="s">
        <v>209</v>
      </c>
      <c r="B130" s="11" t="s">
        <v>210</v>
      </c>
      <c r="C130" s="5"/>
      <c r="D130" s="9"/>
      <c r="E130" s="7"/>
    </row>
    <row r="131" spans="1:5" ht="13">
      <c r="A131" s="11" t="s">
        <v>211</v>
      </c>
      <c r="B131" s="11" t="s">
        <v>212</v>
      </c>
      <c r="D131" s="12"/>
    </row>
    <row r="132" spans="1:5" ht="13">
      <c r="A132" s="11" t="s">
        <v>213</v>
      </c>
      <c r="B132" s="11" t="s">
        <v>214</v>
      </c>
    </row>
    <row r="133" spans="1:5" ht="13">
      <c r="A133" s="11" t="s">
        <v>215</v>
      </c>
      <c r="B133" s="11" t="s">
        <v>216</v>
      </c>
    </row>
    <row r="134" spans="1:5" ht="13">
      <c r="A134" s="11" t="s">
        <v>217</v>
      </c>
      <c r="B134" s="11" t="s">
        <v>218</v>
      </c>
    </row>
    <row r="135" spans="1:5" ht="13">
      <c r="A135" s="11" t="s">
        <v>219</v>
      </c>
      <c r="B135" s="11" t="s">
        <v>220</v>
      </c>
    </row>
    <row r="136" spans="1:5" ht="13">
      <c r="A136" s="11" t="s">
        <v>221</v>
      </c>
      <c r="B136" s="11" t="s">
        <v>222</v>
      </c>
    </row>
    <row r="138" spans="1:5" ht="13">
      <c r="A138" s="11" t="s">
        <v>223</v>
      </c>
    </row>
    <row r="140" spans="1:5" ht="13.5" customHeight="1">
      <c r="A140" s="11" t="s">
        <v>3</v>
      </c>
      <c r="B140" s="11" t="s">
        <v>72</v>
      </c>
      <c r="D140" s="4"/>
    </row>
    <row r="141" spans="1:5" ht="13.5" customHeight="1">
      <c r="A141" s="11" t="s">
        <v>224</v>
      </c>
      <c r="B141" s="11" t="s">
        <v>225</v>
      </c>
      <c r="C141" s="5"/>
      <c r="D141" s="6"/>
      <c r="E141" s="7"/>
    </row>
    <row r="142" spans="1:5" ht="13.5" customHeight="1">
      <c r="A142" s="11" t="s">
        <v>226</v>
      </c>
      <c r="B142" s="11" t="s">
        <v>16</v>
      </c>
      <c r="C142" s="5"/>
      <c r="D142" s="9"/>
      <c r="E142" s="7"/>
    </row>
    <row r="143" spans="1:5" ht="13.5" customHeight="1">
      <c r="A143" s="11" t="s">
        <v>227</v>
      </c>
      <c r="B143" s="11" t="s">
        <v>228</v>
      </c>
      <c r="C143" s="14"/>
      <c r="D143" s="9"/>
      <c r="E143" s="7"/>
    </row>
    <row r="144" spans="1:5" ht="13.5" customHeight="1">
      <c r="A144" s="11" t="s">
        <v>229</v>
      </c>
      <c r="B144" s="11" t="s">
        <v>230</v>
      </c>
      <c r="C144" s="14"/>
      <c r="D144" s="9"/>
      <c r="E144" s="7"/>
    </row>
    <row r="145" spans="1:5" ht="13.5" customHeight="1">
      <c r="A145" s="11" t="s">
        <v>231</v>
      </c>
      <c r="B145" s="11" t="s">
        <v>8</v>
      </c>
      <c r="C145" s="5"/>
      <c r="D145" s="9"/>
      <c r="E145" s="7"/>
    </row>
    <row r="146" spans="1:5" ht="13.5" customHeight="1">
      <c r="A146" s="11" t="s">
        <v>232</v>
      </c>
      <c r="B146" s="11" t="s">
        <v>233</v>
      </c>
      <c r="C146" s="14"/>
      <c r="D146" s="9"/>
      <c r="E146" s="7"/>
    </row>
    <row r="147" spans="1:5" ht="13.5" customHeight="1">
      <c r="A147" s="11" t="s">
        <v>234</v>
      </c>
      <c r="B147" s="11" t="s">
        <v>10</v>
      </c>
      <c r="C147" s="14"/>
      <c r="D147" s="9"/>
      <c r="E147" s="7"/>
    </row>
    <row r="148" spans="1:5" ht="13.5" customHeight="1">
      <c r="A148" s="11" t="s">
        <v>235</v>
      </c>
      <c r="B148" s="11" t="s">
        <v>236</v>
      </c>
      <c r="C148" s="5"/>
      <c r="D148" s="9"/>
      <c r="E148" s="7"/>
    </row>
    <row r="149" spans="1:5" ht="13.5" customHeight="1">
      <c r="A149" s="11" t="s">
        <v>237</v>
      </c>
      <c r="B149" s="11" t="s">
        <v>14</v>
      </c>
      <c r="C149" s="14"/>
      <c r="D149" s="9"/>
      <c r="E149" s="7"/>
    </row>
    <row r="150" spans="1:5" ht="13.5" customHeight="1">
      <c r="A150" s="11" t="s">
        <v>238</v>
      </c>
      <c r="B150" s="11" t="s">
        <v>239</v>
      </c>
      <c r="C150" s="5"/>
      <c r="D150" s="9"/>
      <c r="E150" s="7"/>
    </row>
    <row r="151" spans="1:5" ht="13.5" customHeight="1">
      <c r="A151" s="11" t="s">
        <v>240</v>
      </c>
      <c r="B151" s="11" t="s">
        <v>48</v>
      </c>
      <c r="C151" s="14"/>
      <c r="D151" s="9"/>
      <c r="E151" s="7"/>
    </row>
    <row r="152" spans="1:5" ht="13.5" customHeight="1">
      <c r="A152" s="11" t="s">
        <v>241</v>
      </c>
      <c r="B152" s="11" t="s">
        <v>242</v>
      </c>
      <c r="C152" s="5"/>
      <c r="D152" s="9"/>
      <c r="E152" s="7"/>
    </row>
    <row r="153" spans="1:5" ht="13.5" customHeight="1">
      <c r="A153" s="11" t="s">
        <v>243</v>
      </c>
      <c r="B153" s="11" t="s">
        <v>60</v>
      </c>
      <c r="C153" s="14"/>
      <c r="D153" s="6"/>
      <c r="E153" s="7"/>
    </row>
    <row r="154" spans="1:5" ht="13.5" customHeight="1">
      <c r="A154" s="11" t="s">
        <v>244</v>
      </c>
      <c r="B154" s="11" t="s">
        <v>245</v>
      </c>
      <c r="C154" s="5"/>
      <c r="D154" s="9"/>
      <c r="E154" s="7"/>
    </row>
    <row r="155" spans="1:5" ht="13.5" customHeight="1">
      <c r="A155" s="11" t="s">
        <v>246</v>
      </c>
      <c r="B155" s="11" t="s">
        <v>199</v>
      </c>
      <c r="C155" s="5"/>
      <c r="D155" s="6"/>
      <c r="E155" s="7"/>
    </row>
    <row r="156" spans="1:5" ht="13">
      <c r="A156" s="11" t="s">
        <v>247</v>
      </c>
      <c r="B156" s="11" t="s">
        <v>248</v>
      </c>
      <c r="C156" s="14"/>
      <c r="D156" s="19"/>
      <c r="E156" s="7"/>
    </row>
    <row r="157" spans="1:5" ht="13">
      <c r="A157" s="11" t="s">
        <v>249</v>
      </c>
      <c r="B157" s="11" t="s">
        <v>250</v>
      </c>
      <c r="C157" s="2"/>
    </row>
    <row r="158" spans="1:5" ht="13">
      <c r="A158" s="11" t="s">
        <v>251</v>
      </c>
      <c r="B158" s="11" t="s">
        <v>252</v>
      </c>
      <c r="C158" s="2"/>
    </row>
    <row r="159" spans="1:5" ht="13">
      <c r="A159" s="11" t="s">
        <v>253</v>
      </c>
      <c r="B159" s="11" t="s">
        <v>254</v>
      </c>
      <c r="C159" s="2"/>
    </row>
    <row r="160" spans="1:5" ht="13">
      <c r="A160" s="11" t="s">
        <v>255</v>
      </c>
      <c r="B160" s="11" t="s">
        <v>256</v>
      </c>
    </row>
    <row r="161" spans="1:5" ht="13">
      <c r="A161" s="11" t="s">
        <v>257</v>
      </c>
      <c r="B161" s="11" t="s">
        <v>258</v>
      </c>
    </row>
    <row r="162" spans="1:5" ht="13">
      <c r="A162" s="11" t="s">
        <v>259</v>
      </c>
      <c r="B162" s="11" t="s">
        <v>260</v>
      </c>
    </row>
    <row r="163" spans="1:5" ht="13">
      <c r="A163" s="11" t="s">
        <v>261</v>
      </c>
      <c r="B163" s="11" t="s">
        <v>262</v>
      </c>
    </row>
    <row r="166" spans="1:5" ht="13">
      <c r="A166" s="11" t="s">
        <v>263</v>
      </c>
    </row>
    <row r="168" spans="1:5" ht="13.5" customHeight="1">
      <c r="A168" s="11" t="s">
        <v>3</v>
      </c>
      <c r="B168" s="11" t="s">
        <v>72</v>
      </c>
      <c r="D168" s="4"/>
    </row>
    <row r="169" spans="1:5" ht="13.5" customHeight="1">
      <c r="A169" s="11" t="s">
        <v>264</v>
      </c>
      <c r="B169" s="11" t="s">
        <v>52</v>
      </c>
      <c r="C169" s="14"/>
      <c r="D169" s="9"/>
      <c r="E169" s="7"/>
    </row>
    <row r="170" spans="1:5" ht="13.5" customHeight="1">
      <c r="A170" s="11" t="s">
        <v>265</v>
      </c>
      <c r="B170" s="11" t="s">
        <v>266</v>
      </c>
      <c r="C170" s="14"/>
      <c r="D170" s="9"/>
      <c r="E170" s="7"/>
    </row>
    <row r="171" spans="1:5" ht="13">
      <c r="A171" s="11" t="s">
        <v>267</v>
      </c>
      <c r="B171" s="11" t="s">
        <v>268</v>
      </c>
      <c r="D171" s="12"/>
    </row>
    <row r="172" spans="1:5" ht="13">
      <c r="A172" s="11" t="s">
        <v>269</v>
      </c>
      <c r="B172" s="11" t="s">
        <v>270</v>
      </c>
    </row>
    <row r="173" spans="1:5" ht="13">
      <c r="A173" s="11" t="s">
        <v>271</v>
      </c>
      <c r="B173" s="11" t="s">
        <v>28</v>
      </c>
    </row>
    <row r="174" spans="1:5" ht="13">
      <c r="A174" s="11" t="s">
        <v>272</v>
      </c>
      <c r="B174" s="11" t="s">
        <v>30</v>
      </c>
    </row>
    <row r="175" spans="1:5" ht="13.5" customHeight="1">
      <c r="A175" s="11" t="s">
        <v>273</v>
      </c>
      <c r="B175" s="11" t="s">
        <v>274</v>
      </c>
      <c r="D175" s="4"/>
    </row>
    <row r="176" spans="1:5" ht="13.5" customHeight="1">
      <c r="A176" s="11" t="s">
        <v>275</v>
      </c>
      <c r="B176" s="11" t="s">
        <v>276</v>
      </c>
      <c r="C176" s="5"/>
      <c r="D176" s="9"/>
      <c r="E176" s="7"/>
    </row>
    <row r="177" spans="1:5" ht="13.5" customHeight="1">
      <c r="A177" s="11" t="s">
        <v>277</v>
      </c>
      <c r="B177" s="11" t="s">
        <v>278</v>
      </c>
      <c r="C177" s="5"/>
      <c r="D177" s="9"/>
      <c r="E177" s="7"/>
    </row>
    <row r="178" spans="1:5" ht="13.5" customHeight="1">
      <c r="A178" s="11" t="s">
        <v>279</v>
      </c>
      <c r="B178" s="11" t="s">
        <v>280</v>
      </c>
      <c r="C178" s="5"/>
      <c r="D178" s="9"/>
      <c r="E178" s="7"/>
    </row>
    <row r="179" spans="1:5" ht="13.5" customHeight="1">
      <c r="A179" s="11" t="s">
        <v>281</v>
      </c>
      <c r="B179" s="11" t="s">
        <v>282</v>
      </c>
      <c r="C179" s="5"/>
      <c r="D179" s="9"/>
      <c r="E179" s="7"/>
    </row>
    <row r="180" spans="1:5" ht="13">
      <c r="A180" s="11" t="s">
        <v>283</v>
      </c>
      <c r="B180" s="11" t="s">
        <v>284</v>
      </c>
      <c r="D180" s="12"/>
    </row>
    <row r="181" spans="1:5" ht="13">
      <c r="A181" s="11" t="s">
        <v>285</v>
      </c>
      <c r="B181" s="11" t="s">
        <v>286</v>
      </c>
    </row>
    <row r="182" spans="1:5" ht="13">
      <c r="A182" s="11" t="s">
        <v>287</v>
      </c>
      <c r="B182" s="11" t="s">
        <v>288</v>
      </c>
    </row>
    <row r="183" spans="1:5" ht="13">
      <c r="A183" s="11" t="s">
        <v>289</v>
      </c>
      <c r="B183" s="11" t="s">
        <v>290</v>
      </c>
    </row>
    <row r="184" spans="1:5" ht="13">
      <c r="A184" s="11" t="s">
        <v>291</v>
      </c>
      <c r="B184" s="11" t="s">
        <v>292</v>
      </c>
    </row>
    <row r="185" spans="1:5" ht="13">
      <c r="A185" s="11" t="s">
        <v>293</v>
      </c>
      <c r="B185" s="11" t="s">
        <v>294</v>
      </c>
    </row>
    <row r="186" spans="1:5" ht="13">
      <c r="A186" s="11" t="s">
        <v>295</v>
      </c>
      <c r="B186" s="11" t="s">
        <v>296</v>
      </c>
    </row>
    <row r="187" spans="1:5" ht="13">
      <c r="A187" s="11" t="s">
        <v>297</v>
      </c>
      <c r="B187" s="11" t="s">
        <v>298</v>
      </c>
    </row>
    <row r="188" spans="1:5" ht="13">
      <c r="A188" s="11" t="s">
        <v>299</v>
      </c>
      <c r="B188" s="11" t="s">
        <v>300</v>
      </c>
    </row>
    <row r="189" spans="1:5" ht="13">
      <c r="A189" s="11" t="s">
        <v>301</v>
      </c>
      <c r="B189" s="11" t="s">
        <v>302</v>
      </c>
    </row>
    <row r="190" spans="1:5" ht="13">
      <c r="A190" s="11" t="s">
        <v>303</v>
      </c>
      <c r="B190" s="11" t="s">
        <v>304</v>
      </c>
    </row>
    <row r="191" spans="1:5" ht="13">
      <c r="A191" s="11" t="s">
        <v>305</v>
      </c>
      <c r="B191" s="11" t="s">
        <v>306</v>
      </c>
    </row>
    <row r="194" spans="1:5" ht="13">
      <c r="A194" s="11" t="s">
        <v>307</v>
      </c>
    </row>
    <row r="195" spans="1:5" ht="13.5" customHeight="1">
      <c r="D195" s="4"/>
    </row>
    <row r="196" spans="1:5" ht="15.75" customHeight="1">
      <c r="A196" s="1" t="s">
        <v>308</v>
      </c>
      <c r="B196" s="1" t="s">
        <v>309</v>
      </c>
      <c r="C196" s="14"/>
      <c r="D196" s="9"/>
      <c r="E196" s="7"/>
    </row>
    <row r="197" spans="1:5" ht="15" customHeight="1">
      <c r="A197" s="1" t="s">
        <v>310</v>
      </c>
      <c r="B197" s="1" t="s">
        <v>311</v>
      </c>
      <c r="C197" s="2"/>
      <c r="D197" s="12"/>
    </row>
    <row r="198" spans="1:5" ht="15.75" customHeight="1">
      <c r="A198" s="1" t="s">
        <v>312</v>
      </c>
      <c r="B198" s="1" t="s">
        <v>313</v>
      </c>
      <c r="C198" s="2"/>
      <c r="D198" s="4"/>
    </row>
    <row r="199" spans="1:5" ht="15.75" customHeight="1">
      <c r="A199" s="1" t="s">
        <v>314</v>
      </c>
      <c r="B199" s="1" t="s">
        <v>315</v>
      </c>
      <c r="C199" s="14"/>
      <c r="D199" s="9"/>
      <c r="E199" s="7"/>
    </row>
    <row r="200" spans="1:5" ht="15" customHeight="1">
      <c r="A200" s="1" t="s">
        <v>316</v>
      </c>
      <c r="B200" s="1" t="s">
        <v>317</v>
      </c>
      <c r="C200" s="2"/>
      <c r="D200" s="10"/>
    </row>
    <row r="201" spans="1:5" ht="15" customHeight="1">
      <c r="A201" s="1" t="s">
        <v>318</v>
      </c>
      <c r="B201" s="1" t="s">
        <v>319</v>
      </c>
      <c r="C201" s="2"/>
    </row>
    <row r="202" spans="1:5" ht="15" customHeight="1">
      <c r="A202" s="1" t="s">
        <v>320</v>
      </c>
      <c r="B202" s="1" t="s">
        <v>321</v>
      </c>
      <c r="C202" s="2"/>
    </row>
    <row r="203" spans="1:5" ht="15.75" customHeight="1">
      <c r="A203" s="1" t="s">
        <v>322</v>
      </c>
      <c r="B203" s="1" t="s">
        <v>323</v>
      </c>
      <c r="C203" s="2"/>
      <c r="D203" s="4"/>
    </row>
    <row r="204" spans="1:5" ht="15.75" customHeight="1">
      <c r="A204" s="1" t="s">
        <v>324</v>
      </c>
      <c r="B204" s="1" t="s">
        <v>325</v>
      </c>
      <c r="C204" s="14"/>
      <c r="D204" s="6"/>
      <c r="E204" s="7"/>
    </row>
    <row r="205" spans="1:5" ht="15" customHeight="1">
      <c r="A205" s="1" t="s">
        <v>326</v>
      </c>
      <c r="B205" s="1" t="s">
        <v>327</v>
      </c>
      <c r="C205" s="2"/>
      <c r="D205" s="21"/>
    </row>
    <row r="206" spans="1:5" ht="15" customHeight="1">
      <c r="A206" s="1" t="s">
        <v>328</v>
      </c>
      <c r="B206" s="1" t="s">
        <v>329</v>
      </c>
    </row>
    <row r="207" spans="1:5" ht="15" customHeight="1">
      <c r="A207" s="1" t="s">
        <v>23</v>
      </c>
      <c r="B207" s="1" t="s">
        <v>24</v>
      </c>
    </row>
    <row r="208" spans="1:5" ht="15" customHeight="1">
      <c r="A208" s="1" t="s">
        <v>25</v>
      </c>
      <c r="B208" s="1" t="s">
        <v>26</v>
      </c>
    </row>
    <row r="210" spans="1:5" ht="13">
      <c r="A210" s="11" t="s">
        <v>330</v>
      </c>
    </row>
    <row r="212" spans="1:5" ht="13.5" customHeight="1">
      <c r="A212" s="11" t="s">
        <v>3</v>
      </c>
      <c r="B212" s="11" t="s">
        <v>72</v>
      </c>
      <c r="D212" s="4"/>
    </row>
    <row r="213" spans="1:5" ht="13.5" customHeight="1">
      <c r="A213" s="11" t="s">
        <v>331</v>
      </c>
      <c r="B213" s="11" t="s">
        <v>332</v>
      </c>
      <c r="C213" s="6"/>
      <c r="D213" s="6"/>
      <c r="E213" s="7"/>
    </row>
    <row r="214" spans="1:5" ht="13.5" customHeight="1">
      <c r="A214" s="11" t="s">
        <v>333</v>
      </c>
      <c r="B214" s="11" t="s">
        <v>334</v>
      </c>
      <c r="C214" s="6"/>
      <c r="D214" s="6"/>
      <c r="E214" s="7"/>
    </row>
    <row r="215" spans="1:5" ht="13.5" customHeight="1">
      <c r="A215" s="11" t="s">
        <v>335</v>
      </c>
      <c r="B215" s="11" t="s">
        <v>336</v>
      </c>
      <c r="C215" s="6"/>
      <c r="D215" s="9"/>
      <c r="E215" s="7"/>
    </row>
    <row r="216" spans="1:5" ht="13.5" customHeight="1">
      <c r="A216" s="11" t="s">
        <v>337</v>
      </c>
      <c r="B216" s="11" t="s">
        <v>338</v>
      </c>
      <c r="C216" s="6"/>
      <c r="D216" s="9"/>
      <c r="E216" s="7"/>
    </row>
    <row r="217" spans="1:5" ht="13.5" customHeight="1">
      <c r="A217" s="11" t="s">
        <v>339</v>
      </c>
      <c r="B217" s="11" t="s">
        <v>340</v>
      </c>
      <c r="C217" s="6"/>
      <c r="D217" s="9"/>
      <c r="E217" s="7"/>
    </row>
    <row r="218" spans="1:5" ht="13.5" customHeight="1">
      <c r="A218" s="11" t="s">
        <v>341</v>
      </c>
      <c r="B218" s="11" t="s">
        <v>342</v>
      </c>
      <c r="C218" s="9"/>
      <c r="D218" s="9"/>
      <c r="E218" s="7"/>
    </row>
    <row r="219" spans="1:5" ht="13.5" customHeight="1">
      <c r="A219" s="11" t="s">
        <v>343</v>
      </c>
      <c r="B219" s="11" t="s">
        <v>344</v>
      </c>
      <c r="C219" s="6"/>
      <c r="D219" s="9"/>
      <c r="E219" s="7"/>
    </row>
    <row r="220" spans="1:5" ht="13.5" customHeight="1">
      <c r="A220" s="11" t="s">
        <v>345</v>
      </c>
      <c r="B220" s="11" t="s">
        <v>346</v>
      </c>
      <c r="C220" s="6"/>
      <c r="D220" s="9"/>
      <c r="E220" s="7"/>
    </row>
    <row r="221" spans="1:5" ht="13.5" customHeight="1">
      <c r="A221" s="11" t="s">
        <v>347</v>
      </c>
      <c r="B221" s="11" t="s">
        <v>348</v>
      </c>
      <c r="C221" s="6"/>
      <c r="D221" s="6"/>
      <c r="E221" s="7"/>
    </row>
    <row r="222" spans="1:5" ht="13.5" customHeight="1">
      <c r="A222" s="11" t="s">
        <v>349</v>
      </c>
      <c r="B222" s="11" t="s">
        <v>350</v>
      </c>
      <c r="C222" s="6"/>
      <c r="D222" s="6"/>
      <c r="E222" s="7"/>
    </row>
    <row r="223" spans="1:5" ht="13.5" customHeight="1">
      <c r="A223" s="11" t="s">
        <v>351</v>
      </c>
      <c r="B223" s="11" t="s">
        <v>352</v>
      </c>
      <c r="C223" s="6"/>
      <c r="D223" s="9"/>
      <c r="E223" s="7"/>
    </row>
    <row r="224" spans="1:5" ht="13.5" customHeight="1">
      <c r="A224" s="11" t="s">
        <v>353</v>
      </c>
      <c r="B224" s="11" t="s">
        <v>354</v>
      </c>
      <c r="C224" s="6"/>
      <c r="D224" s="9"/>
      <c r="E224" s="7"/>
    </row>
    <row r="225" spans="1:5" ht="13.5" customHeight="1">
      <c r="A225" s="11" t="s">
        <v>355</v>
      </c>
      <c r="B225" s="11" t="s">
        <v>356</v>
      </c>
      <c r="C225" s="6"/>
      <c r="D225" s="9"/>
      <c r="E225" s="7"/>
    </row>
    <row r="226" spans="1:5" ht="13.5" customHeight="1">
      <c r="A226" s="11" t="s">
        <v>357</v>
      </c>
      <c r="B226" s="11" t="s">
        <v>358</v>
      </c>
      <c r="D226" s="9"/>
      <c r="E226" s="7"/>
    </row>
    <row r="227" spans="1:5" ht="13.5" customHeight="1">
      <c r="A227" s="11" t="s">
        <v>359</v>
      </c>
      <c r="B227" s="11" t="s">
        <v>360</v>
      </c>
      <c r="C227" s="6"/>
      <c r="D227" s="9"/>
      <c r="E227" s="7"/>
    </row>
    <row r="228" spans="1:5" ht="13.5" customHeight="1">
      <c r="A228" s="11" t="s">
        <v>361</v>
      </c>
      <c r="B228" s="11" t="s">
        <v>362</v>
      </c>
      <c r="C228" s="6"/>
      <c r="D228" s="6"/>
      <c r="E228" s="7"/>
    </row>
    <row r="229" spans="1:5" ht="13.5" customHeight="1">
      <c r="A229" s="11" t="s">
        <v>363</v>
      </c>
      <c r="B229" s="11" t="s">
        <v>364</v>
      </c>
      <c r="C229" s="6"/>
      <c r="D229" s="6"/>
      <c r="E229" s="7"/>
    </row>
    <row r="230" spans="1:5" ht="13.5" customHeight="1">
      <c r="A230" s="11" t="s">
        <v>365</v>
      </c>
      <c r="B230" s="11" t="s">
        <v>366</v>
      </c>
      <c r="C230" s="9"/>
      <c r="D230" s="9"/>
      <c r="E230" s="7"/>
    </row>
    <row r="231" spans="1:5" ht="13.5" customHeight="1">
      <c r="A231" s="11" t="s">
        <v>367</v>
      </c>
      <c r="B231" s="11" t="s">
        <v>368</v>
      </c>
      <c r="C231" s="9"/>
      <c r="D231" s="9"/>
      <c r="E231" s="7"/>
    </row>
    <row r="232" spans="1:5" ht="13.5" customHeight="1">
      <c r="A232" s="11" t="s">
        <v>369</v>
      </c>
      <c r="B232" s="11" t="s">
        <v>370</v>
      </c>
      <c r="C232" s="14"/>
      <c r="D232" s="9"/>
      <c r="E232" s="7"/>
    </row>
    <row r="233" spans="1:5" ht="13.5" customHeight="1">
      <c r="A233" s="11" t="s">
        <v>371</v>
      </c>
      <c r="B233" s="11" t="s">
        <v>372</v>
      </c>
      <c r="C233" s="14"/>
      <c r="D233" s="22"/>
      <c r="E233" s="7"/>
    </row>
    <row r="234" spans="1:5" ht="13.5" customHeight="1">
      <c r="A234" s="11" t="s">
        <v>373</v>
      </c>
      <c r="B234" s="11" t="s">
        <v>374</v>
      </c>
      <c r="D234" s="8"/>
    </row>
    <row r="235" spans="1:5" ht="13.5" customHeight="1">
      <c r="A235" s="11" t="s">
        <v>375</v>
      </c>
      <c r="B235" s="11" t="s">
        <v>376</v>
      </c>
      <c r="C235" s="14"/>
      <c r="D235" s="9"/>
      <c r="E235" s="7"/>
    </row>
    <row r="236" spans="1:5" ht="13">
      <c r="A236" s="11" t="s">
        <v>377</v>
      </c>
      <c r="B236" s="11" t="s">
        <v>334</v>
      </c>
      <c r="D236" s="12"/>
    </row>
    <row r="237" spans="1:5" ht="13">
      <c r="A237" s="11" t="s">
        <v>378</v>
      </c>
      <c r="B237" s="11" t="s">
        <v>332</v>
      </c>
    </row>
    <row r="238" spans="1:5" ht="13">
      <c r="A238" s="11" t="s">
        <v>379</v>
      </c>
      <c r="B238" s="11" t="s">
        <v>380</v>
      </c>
    </row>
    <row r="239" spans="1:5" ht="13">
      <c r="A239" s="11" t="s">
        <v>381</v>
      </c>
      <c r="B239" s="11" t="s">
        <v>382</v>
      </c>
    </row>
    <row r="240" spans="1:5" ht="13">
      <c r="A240" s="11" t="s">
        <v>383</v>
      </c>
      <c r="B240" s="11" t="s">
        <v>384</v>
      </c>
    </row>
    <row r="241" spans="1:5" ht="13">
      <c r="A241" s="11" t="s">
        <v>385</v>
      </c>
      <c r="B241" s="11" t="s">
        <v>386</v>
      </c>
    </row>
    <row r="242" spans="1:5" ht="13">
      <c r="A242" s="11" t="s">
        <v>387</v>
      </c>
      <c r="B242" s="11" t="s">
        <v>388</v>
      </c>
    </row>
    <row r="243" spans="1:5" ht="13">
      <c r="A243" s="11" t="s">
        <v>389</v>
      </c>
      <c r="B243" s="11" t="s">
        <v>390</v>
      </c>
    </row>
    <row r="244" spans="1:5" ht="13">
      <c r="A244" s="11" t="s">
        <v>391</v>
      </c>
      <c r="B244" s="11" t="s">
        <v>392</v>
      </c>
    </row>
    <row r="245" spans="1:5" ht="13">
      <c r="A245" s="11" t="s">
        <v>393</v>
      </c>
      <c r="B245" s="11" t="s">
        <v>394</v>
      </c>
    </row>
    <row r="247" spans="1:5" ht="13">
      <c r="A247" s="11" t="s">
        <v>395</v>
      </c>
    </row>
    <row r="249" spans="1:5" ht="13.5" customHeight="1">
      <c r="A249" s="11" t="s">
        <v>3</v>
      </c>
      <c r="B249" s="11" t="s">
        <v>72</v>
      </c>
      <c r="D249" s="4"/>
    </row>
    <row r="250" spans="1:5" ht="13.5" customHeight="1">
      <c r="A250" s="11" t="s">
        <v>396</v>
      </c>
      <c r="B250" s="11" t="s">
        <v>397</v>
      </c>
      <c r="C250" s="6"/>
      <c r="D250" s="6"/>
      <c r="E250" s="7"/>
    </row>
    <row r="251" spans="1:5" ht="13.5" customHeight="1">
      <c r="A251" s="11" t="s">
        <v>398</v>
      </c>
      <c r="B251" s="11" t="s">
        <v>399</v>
      </c>
      <c r="C251" s="9"/>
      <c r="D251" s="9"/>
      <c r="E251" s="7"/>
    </row>
    <row r="252" spans="1:5" ht="13.5" customHeight="1">
      <c r="A252" s="11" t="s">
        <v>400</v>
      </c>
      <c r="B252" s="11" t="s">
        <v>401</v>
      </c>
      <c r="C252" s="6"/>
      <c r="D252" s="6"/>
      <c r="E252" s="7"/>
    </row>
    <row r="253" spans="1:5" ht="13.5" customHeight="1">
      <c r="A253" s="11" t="s">
        <v>402</v>
      </c>
      <c r="B253" s="11" t="s">
        <v>403</v>
      </c>
      <c r="C253" s="6"/>
      <c r="D253" s="6"/>
      <c r="E253" s="7"/>
    </row>
    <row r="254" spans="1:5" ht="13.5" customHeight="1">
      <c r="A254" s="11" t="s">
        <v>404</v>
      </c>
      <c r="B254" s="11" t="s">
        <v>405</v>
      </c>
      <c r="C254" s="9"/>
      <c r="D254" s="9"/>
      <c r="E254" s="7"/>
    </row>
    <row r="255" spans="1:5" ht="13">
      <c r="A255" s="11" t="s">
        <v>406</v>
      </c>
      <c r="B255" s="11" t="s">
        <v>125</v>
      </c>
      <c r="D255" s="9"/>
    </row>
    <row r="256" spans="1:5" ht="13">
      <c r="A256" s="11" t="s">
        <v>407</v>
      </c>
      <c r="B256" s="11" t="s">
        <v>408</v>
      </c>
      <c r="D256" s="9"/>
    </row>
    <row r="257" spans="1:5" ht="13">
      <c r="A257" s="11" t="s">
        <v>409</v>
      </c>
      <c r="B257" s="11" t="s">
        <v>410</v>
      </c>
      <c r="D257" s="9"/>
    </row>
    <row r="258" spans="1:5" ht="13">
      <c r="A258" s="11" t="s">
        <v>411</v>
      </c>
      <c r="B258" s="11" t="s">
        <v>412</v>
      </c>
      <c r="D258" s="9"/>
    </row>
    <row r="259" spans="1:5" ht="13">
      <c r="A259" s="11" t="s">
        <v>413</v>
      </c>
      <c r="B259" s="11" t="s">
        <v>311</v>
      </c>
      <c r="D259" s="9"/>
    </row>
    <row r="260" spans="1:5" ht="13.5" customHeight="1">
      <c r="A260" s="11" t="s">
        <v>414</v>
      </c>
      <c r="B260" s="11" t="s">
        <v>415</v>
      </c>
      <c r="D260" s="9"/>
    </row>
    <row r="261" spans="1:5" ht="13.5" customHeight="1">
      <c r="A261" s="11" t="s">
        <v>416</v>
      </c>
      <c r="B261" s="11" t="s">
        <v>417</v>
      </c>
      <c r="C261" s="5"/>
      <c r="D261" s="9"/>
      <c r="E261" s="7"/>
    </row>
    <row r="262" spans="1:5" ht="13.5" customHeight="1">
      <c r="A262" s="11" t="s">
        <v>418</v>
      </c>
      <c r="B262" s="11" t="s">
        <v>419</v>
      </c>
      <c r="C262" s="5"/>
      <c r="D262" s="9"/>
      <c r="E262" s="7"/>
    </row>
    <row r="263" spans="1:5" ht="13">
      <c r="A263" s="11" t="s">
        <v>420</v>
      </c>
      <c r="B263" s="11" t="s">
        <v>421</v>
      </c>
      <c r="D263" s="12"/>
    </row>
    <row r="264" spans="1:5" ht="13">
      <c r="A264" s="11" t="s">
        <v>422</v>
      </c>
      <c r="B264" s="11" t="s">
        <v>423</v>
      </c>
    </row>
    <row r="265" spans="1:5" ht="13">
      <c r="A265" s="11" t="s">
        <v>424</v>
      </c>
      <c r="B265" s="11" t="s">
        <v>425</v>
      </c>
    </row>
    <row r="266" spans="1:5" ht="13.5" customHeight="1">
      <c r="A266" s="11" t="s">
        <v>426</v>
      </c>
      <c r="B266" s="11" t="s">
        <v>427</v>
      </c>
      <c r="D266" s="4"/>
    </row>
    <row r="267" spans="1:5" ht="13.5" customHeight="1">
      <c r="A267" s="11" t="s">
        <v>428</v>
      </c>
      <c r="B267" s="11" t="s">
        <v>429</v>
      </c>
      <c r="C267" s="5"/>
      <c r="D267" s="9"/>
      <c r="E267" s="7"/>
    </row>
    <row r="268" spans="1:5" ht="13">
      <c r="A268" s="11" t="s">
        <v>430</v>
      </c>
      <c r="B268" s="11" t="s">
        <v>431</v>
      </c>
      <c r="D268" s="12"/>
    </row>
    <row r="269" spans="1:5" ht="13">
      <c r="A269" s="11" t="s">
        <v>432</v>
      </c>
      <c r="B269" s="11" t="s">
        <v>433</v>
      </c>
    </row>
    <row r="271" spans="1:5" ht="13">
      <c r="A271" s="11" t="s">
        <v>434</v>
      </c>
    </row>
    <row r="273" spans="1:5" ht="13.5" customHeight="1">
      <c r="A273" s="11" t="s">
        <v>3</v>
      </c>
      <c r="B273" s="11" t="s">
        <v>72</v>
      </c>
      <c r="D273" s="4"/>
    </row>
    <row r="274" spans="1:5" ht="13.5" customHeight="1">
      <c r="A274" s="11" t="s">
        <v>435</v>
      </c>
      <c r="B274" s="11" t="s">
        <v>248</v>
      </c>
      <c r="C274" s="9"/>
      <c r="D274" s="9"/>
      <c r="E274" s="7"/>
    </row>
    <row r="275" spans="1:5" ht="13.5" customHeight="1">
      <c r="A275" s="11" t="s">
        <v>436</v>
      </c>
      <c r="B275" s="11" t="s">
        <v>437</v>
      </c>
      <c r="C275" s="9"/>
      <c r="D275" s="9"/>
      <c r="E275" s="7"/>
    </row>
    <row r="276" spans="1:5" ht="13.5" customHeight="1">
      <c r="A276" s="11" t="s">
        <v>438</v>
      </c>
      <c r="B276" s="11" t="s">
        <v>439</v>
      </c>
      <c r="C276" s="8"/>
      <c r="D276" s="8"/>
    </row>
    <row r="277" spans="1:5" ht="13.5" customHeight="1">
      <c r="A277" s="11" t="s">
        <v>440</v>
      </c>
      <c r="B277" s="11" t="s">
        <v>319</v>
      </c>
      <c r="C277" s="9"/>
      <c r="D277" s="9"/>
      <c r="E277" s="7"/>
    </row>
    <row r="278" spans="1:5" ht="13.5" customHeight="1">
      <c r="A278" s="11" t="s">
        <v>441</v>
      </c>
      <c r="B278" s="11" t="s">
        <v>442</v>
      </c>
      <c r="C278" s="9"/>
      <c r="D278" s="9"/>
      <c r="E278" s="7"/>
    </row>
    <row r="279" spans="1:5" ht="13">
      <c r="A279" s="11" t="s">
        <v>443</v>
      </c>
      <c r="B279" s="11" t="s">
        <v>444</v>
      </c>
      <c r="C279" s="12"/>
      <c r="D279" s="12"/>
    </row>
    <row r="280" spans="1:5" ht="13.5" customHeight="1">
      <c r="A280" s="11" t="s">
        <v>445</v>
      </c>
      <c r="B280" s="11" t="s">
        <v>446</v>
      </c>
      <c r="C280" s="4"/>
      <c r="D280" s="4"/>
    </row>
    <row r="281" spans="1:5" ht="13.5" customHeight="1">
      <c r="A281" s="11" t="s">
        <v>447</v>
      </c>
      <c r="B281" s="11" t="s">
        <v>448</v>
      </c>
      <c r="C281" s="9"/>
      <c r="D281" s="9"/>
      <c r="E281" s="7"/>
    </row>
    <row r="282" spans="1:5" ht="13.5" customHeight="1">
      <c r="A282" s="11" t="s">
        <v>449</v>
      </c>
      <c r="B282" s="11" t="s">
        <v>450</v>
      </c>
      <c r="C282" s="9"/>
      <c r="D282" s="9"/>
      <c r="E282" s="7"/>
    </row>
    <row r="283" spans="1:5" ht="13">
      <c r="A283" s="11" t="s">
        <v>451</v>
      </c>
      <c r="B283" s="11" t="s">
        <v>452</v>
      </c>
      <c r="C283" s="9"/>
      <c r="D283" s="12"/>
    </row>
    <row r="284" spans="1:5" ht="13">
      <c r="A284" s="11" t="s">
        <v>453</v>
      </c>
      <c r="B284" s="11" t="s">
        <v>454</v>
      </c>
      <c r="C284" s="9"/>
    </row>
    <row r="285" spans="1:5" ht="13">
      <c r="A285" s="11" t="s">
        <v>455</v>
      </c>
      <c r="B285" s="11" t="s">
        <v>456</v>
      </c>
      <c r="C285" s="8"/>
    </row>
    <row r="286" spans="1:5" ht="13">
      <c r="A286" s="11" t="s">
        <v>457</v>
      </c>
      <c r="B286" s="11" t="s">
        <v>458</v>
      </c>
      <c r="C286" s="9"/>
    </row>
    <row r="287" spans="1:5" ht="13.5" customHeight="1">
      <c r="A287" s="11" t="s">
        <v>459</v>
      </c>
      <c r="B287" s="11" t="s">
        <v>460</v>
      </c>
      <c r="C287" s="9"/>
      <c r="D287" s="4"/>
    </row>
    <row r="288" spans="1:5" ht="13.5" customHeight="1">
      <c r="A288" s="11" t="s">
        <v>461</v>
      </c>
      <c r="B288" s="11" t="s">
        <v>462</v>
      </c>
      <c r="C288" s="9"/>
      <c r="D288" s="9"/>
      <c r="E288" s="7"/>
    </row>
    <row r="289" spans="1:5" ht="13.5" customHeight="1">
      <c r="A289" s="11" t="s">
        <v>463</v>
      </c>
      <c r="B289" s="11" t="s">
        <v>464</v>
      </c>
      <c r="C289" s="9"/>
      <c r="D289" s="9"/>
      <c r="E289" s="7"/>
    </row>
    <row r="290" spans="1:5" ht="13.5" customHeight="1">
      <c r="A290" s="11" t="s">
        <v>465</v>
      </c>
      <c r="B290" s="11" t="s">
        <v>466</v>
      </c>
      <c r="C290" s="8"/>
      <c r="D290" s="9"/>
      <c r="E290" s="7"/>
    </row>
    <row r="291" spans="1:5" ht="13.5" customHeight="1">
      <c r="A291" s="11" t="s">
        <v>467</v>
      </c>
      <c r="B291" s="11" t="s">
        <v>468</v>
      </c>
      <c r="C291" s="9"/>
      <c r="D291" s="9"/>
      <c r="E291" s="7"/>
    </row>
    <row r="292" spans="1:5" ht="13">
      <c r="D292" s="12"/>
    </row>
    <row r="293" spans="1:5" ht="13">
      <c r="A293" s="11" t="s">
        <v>469</v>
      </c>
    </row>
    <row r="294" spans="1:5" ht="13">
      <c r="A294" s="11" t="s">
        <v>470</v>
      </c>
    </row>
    <row r="295" spans="1:5" ht="13.5" customHeight="1">
      <c r="A295" s="11" t="s">
        <v>3</v>
      </c>
      <c r="B295" s="11" t="s">
        <v>72</v>
      </c>
      <c r="D295" s="4"/>
    </row>
    <row r="296" spans="1:5" ht="13.5" customHeight="1">
      <c r="A296" s="11" t="s">
        <v>471</v>
      </c>
      <c r="B296" s="11" t="s">
        <v>472</v>
      </c>
      <c r="C296" s="6"/>
      <c r="D296" s="9"/>
      <c r="E296" s="7"/>
    </row>
    <row r="297" spans="1:5" ht="13.5" customHeight="1">
      <c r="A297" s="11" t="s">
        <v>473</v>
      </c>
      <c r="B297" s="11" t="s">
        <v>252</v>
      </c>
      <c r="C297" s="6"/>
      <c r="D297" s="9"/>
      <c r="E297" s="7"/>
    </row>
    <row r="298" spans="1:5" ht="13.5" customHeight="1">
      <c r="A298" s="11" t="s">
        <v>474</v>
      </c>
      <c r="B298" s="11" t="s">
        <v>475</v>
      </c>
      <c r="C298" s="6"/>
      <c r="D298" s="9"/>
      <c r="E298" s="7"/>
    </row>
    <row r="299" spans="1:5" ht="13.5" customHeight="1">
      <c r="A299" s="11" t="s">
        <v>400</v>
      </c>
      <c r="B299" s="11" t="s">
        <v>401</v>
      </c>
      <c r="C299" s="9"/>
      <c r="D299" s="6"/>
      <c r="E299" s="7"/>
    </row>
    <row r="300" spans="1:5" ht="13.5" customHeight="1">
      <c r="A300" s="11" t="s">
        <v>476</v>
      </c>
      <c r="B300" s="11" t="s">
        <v>477</v>
      </c>
      <c r="C300" s="8"/>
      <c r="D300" s="8"/>
    </row>
    <row r="301" spans="1:5" ht="13.5" customHeight="1">
      <c r="A301" s="11" t="s">
        <v>478</v>
      </c>
      <c r="B301" s="11" t="s">
        <v>311</v>
      </c>
      <c r="C301" s="9"/>
      <c r="D301" s="9"/>
      <c r="E301" s="7"/>
    </row>
    <row r="302" spans="1:5" ht="13">
      <c r="A302" s="11" t="s">
        <v>479</v>
      </c>
      <c r="B302" s="11" t="s">
        <v>480</v>
      </c>
      <c r="D302" s="12"/>
    </row>
    <row r="303" spans="1:5" ht="13">
      <c r="A303" s="11" t="s">
        <v>481</v>
      </c>
      <c r="B303" s="11" t="s">
        <v>482</v>
      </c>
    </row>
    <row r="304" spans="1:5" ht="13">
      <c r="A304" s="11" t="s">
        <v>483</v>
      </c>
      <c r="B304" s="11" t="s">
        <v>484</v>
      </c>
    </row>
    <row r="305" spans="1:5" ht="13">
      <c r="A305" s="11" t="s">
        <v>485</v>
      </c>
      <c r="B305" s="11" t="s">
        <v>486</v>
      </c>
    </row>
    <row r="306" spans="1:5" ht="13.5" customHeight="1">
      <c r="A306" s="11" t="s">
        <v>487</v>
      </c>
      <c r="B306" s="11" t="s">
        <v>488</v>
      </c>
      <c r="D306" s="4"/>
    </row>
    <row r="307" spans="1:5" ht="13.5" customHeight="1">
      <c r="A307" s="11" t="s">
        <v>489</v>
      </c>
      <c r="B307" s="11" t="s">
        <v>490</v>
      </c>
      <c r="C307" s="5"/>
      <c r="D307" s="6"/>
      <c r="E307" s="7"/>
    </row>
    <row r="308" spans="1:5" ht="13">
      <c r="A308" s="11" t="s">
        <v>491</v>
      </c>
      <c r="B308" s="11" t="s">
        <v>492</v>
      </c>
      <c r="D308" s="12"/>
    </row>
    <row r="309" spans="1:5" ht="13">
      <c r="A309" s="11" t="s">
        <v>493</v>
      </c>
      <c r="B309" s="11" t="s">
        <v>494</v>
      </c>
      <c r="C309" s="2"/>
    </row>
    <row r="310" spans="1:5" ht="13">
      <c r="A310" s="11" t="s">
        <v>495</v>
      </c>
      <c r="B310" s="11" t="s">
        <v>496</v>
      </c>
    </row>
    <row r="311" spans="1:5" ht="13.5" customHeight="1">
      <c r="A311" s="11" t="s">
        <v>497</v>
      </c>
      <c r="B311" s="11" t="s">
        <v>498</v>
      </c>
      <c r="D311" s="4"/>
    </row>
    <row r="312" spans="1:5" ht="13.5" customHeight="1">
      <c r="A312" s="11" t="s">
        <v>499</v>
      </c>
      <c r="B312" s="11" t="s">
        <v>500</v>
      </c>
      <c r="C312" s="5"/>
      <c r="D312" s="9"/>
      <c r="E312" s="7"/>
    </row>
    <row r="313" spans="1:5" ht="13.5" customHeight="1">
      <c r="A313" s="11" t="s">
        <v>501</v>
      </c>
      <c r="B313" s="11" t="s">
        <v>502</v>
      </c>
      <c r="C313" s="5"/>
      <c r="D313" s="9"/>
      <c r="E313" s="7"/>
    </row>
    <row r="314" spans="1:5" ht="13">
      <c r="A314" s="11" t="s">
        <v>503</v>
      </c>
      <c r="B314" s="11" t="s">
        <v>504</v>
      </c>
      <c r="D314" s="12"/>
    </row>
    <row r="315" spans="1:5" ht="13">
      <c r="A315" s="11" t="s">
        <v>505</v>
      </c>
      <c r="B315" s="11" t="s">
        <v>506</v>
      </c>
    </row>
    <row r="317" spans="1:5" ht="13">
      <c r="A317" s="11" t="s">
        <v>507</v>
      </c>
    </row>
    <row r="318" spans="1:5" ht="13">
      <c r="A318" s="11" t="s">
        <v>508</v>
      </c>
    </row>
    <row r="319" spans="1:5" ht="13.5" customHeight="1">
      <c r="A319" s="11" t="s">
        <v>3</v>
      </c>
      <c r="B319" s="11" t="s">
        <v>72</v>
      </c>
      <c r="D319" s="4"/>
    </row>
    <row r="320" spans="1:5" ht="13.5" customHeight="1">
      <c r="A320" s="11" t="s">
        <v>331</v>
      </c>
      <c r="B320" s="11" t="s">
        <v>509</v>
      </c>
      <c r="C320" s="5"/>
      <c r="D320" s="6"/>
      <c r="E320" s="7"/>
    </row>
    <row r="321" spans="1:5" ht="13.5" customHeight="1">
      <c r="A321" s="11" t="s">
        <v>333</v>
      </c>
      <c r="B321" s="11" t="s">
        <v>510</v>
      </c>
      <c r="C321" s="14"/>
      <c r="D321" s="6"/>
      <c r="E321" s="7"/>
    </row>
    <row r="322" spans="1:5" ht="13.5" customHeight="1">
      <c r="A322" s="11" t="s">
        <v>335</v>
      </c>
      <c r="B322" s="11" t="s">
        <v>511</v>
      </c>
      <c r="C322" s="14"/>
      <c r="D322" s="6"/>
      <c r="E322" s="7"/>
    </row>
    <row r="323" spans="1:5" ht="13.5" customHeight="1">
      <c r="A323" s="11" t="s">
        <v>337</v>
      </c>
      <c r="B323" s="11" t="s">
        <v>512</v>
      </c>
      <c r="C323" s="2"/>
      <c r="D323" s="8"/>
    </row>
    <row r="324" spans="1:5" ht="13.5" customHeight="1">
      <c r="A324" s="11" t="s">
        <v>339</v>
      </c>
      <c r="B324" s="11" t="s">
        <v>513</v>
      </c>
      <c r="C324" s="14"/>
      <c r="D324" s="9"/>
      <c r="E324" s="7"/>
    </row>
    <row r="325" spans="1:5" ht="13.5" customHeight="1">
      <c r="A325" s="11" t="s">
        <v>341</v>
      </c>
      <c r="B325" s="11" t="s">
        <v>514</v>
      </c>
      <c r="C325" s="14"/>
      <c r="D325" s="9"/>
      <c r="E325" s="7"/>
    </row>
    <row r="326" spans="1:5" ht="13">
      <c r="A326" s="11" t="s">
        <v>343</v>
      </c>
      <c r="B326" s="11" t="s">
        <v>515</v>
      </c>
      <c r="C326" s="2"/>
      <c r="D326" s="12"/>
    </row>
    <row r="327" spans="1:5" ht="13.5" customHeight="1">
      <c r="A327" s="11" t="s">
        <v>345</v>
      </c>
      <c r="B327" s="11" t="s">
        <v>516</v>
      </c>
      <c r="C327" s="2"/>
      <c r="D327" s="4"/>
    </row>
    <row r="328" spans="1:5" ht="13.5" customHeight="1">
      <c r="A328" s="11" t="s">
        <v>347</v>
      </c>
      <c r="B328" s="11" t="s">
        <v>517</v>
      </c>
      <c r="C328" s="14"/>
      <c r="D328" s="9"/>
      <c r="E328" s="7"/>
    </row>
    <row r="329" spans="1:5" ht="13.5" customHeight="1">
      <c r="A329" s="11" t="s">
        <v>349</v>
      </c>
      <c r="B329" s="11" t="s">
        <v>518</v>
      </c>
      <c r="C329" s="5"/>
      <c r="D329" s="9"/>
      <c r="E329" s="7"/>
    </row>
    <row r="330" spans="1:5" ht="13.5" customHeight="1">
      <c r="A330" s="11" t="s">
        <v>351</v>
      </c>
      <c r="B330" s="11" t="s">
        <v>519</v>
      </c>
      <c r="C330" s="5"/>
      <c r="D330" s="9"/>
      <c r="E330" s="7"/>
    </row>
    <row r="331" spans="1:5" ht="13">
      <c r="A331" s="11" t="s">
        <v>353</v>
      </c>
      <c r="B331" s="11" t="s">
        <v>520</v>
      </c>
      <c r="D331" s="12"/>
    </row>
    <row r="332" spans="1:5" ht="13">
      <c r="A332" s="11" t="s">
        <v>355</v>
      </c>
      <c r="B332" s="11" t="s">
        <v>521</v>
      </c>
    </row>
    <row r="333" spans="1:5" ht="13">
      <c r="A333" s="11" t="s">
        <v>357</v>
      </c>
      <c r="B333" s="11" t="s">
        <v>522</v>
      </c>
    </row>
    <row r="334" spans="1:5" ht="13.5" customHeight="1">
      <c r="A334" s="11" t="s">
        <v>359</v>
      </c>
      <c r="B334" s="11" t="s">
        <v>523</v>
      </c>
      <c r="D334" s="4"/>
    </row>
    <row r="335" spans="1:5" ht="13.5" customHeight="1">
      <c r="A335" s="11" t="s">
        <v>361</v>
      </c>
      <c r="B335" s="11" t="s">
        <v>524</v>
      </c>
      <c r="C335" s="5"/>
      <c r="D335" s="9"/>
      <c r="E335" s="7"/>
    </row>
    <row r="336" spans="1:5" ht="13.5" customHeight="1">
      <c r="A336" s="11" t="s">
        <v>363</v>
      </c>
      <c r="B336" s="11" t="s">
        <v>525</v>
      </c>
      <c r="C336" s="5"/>
      <c r="D336" s="9"/>
      <c r="E336" s="7"/>
    </row>
    <row r="337" spans="1:5" ht="13.5" customHeight="1">
      <c r="A337" s="11" t="s">
        <v>365</v>
      </c>
      <c r="B337" s="11" t="s">
        <v>526</v>
      </c>
      <c r="C337" s="5"/>
      <c r="D337" s="9"/>
      <c r="E337" s="7"/>
    </row>
    <row r="338" spans="1:5" ht="13">
      <c r="A338" s="11" t="s">
        <v>527</v>
      </c>
      <c r="B338" s="11" t="s">
        <v>528</v>
      </c>
      <c r="D338" s="12"/>
    </row>
    <row r="339" spans="1:5" ht="13">
      <c r="A339" s="11" t="s">
        <v>367</v>
      </c>
      <c r="B339" s="11" t="s">
        <v>529</v>
      </c>
    </row>
    <row r="340" spans="1:5" ht="13">
      <c r="A340" s="11" t="s">
        <v>369</v>
      </c>
      <c r="B340" s="11" t="s">
        <v>530</v>
      </c>
    </row>
    <row r="341" spans="1:5" ht="13">
      <c r="A341" s="11" t="s">
        <v>371</v>
      </c>
      <c r="B341" s="11" t="s">
        <v>531</v>
      </c>
    </row>
    <row r="342" spans="1:5" ht="13">
      <c r="B342" s="11" t="s">
        <v>532</v>
      </c>
    </row>
    <row r="343" spans="1:5" ht="13">
      <c r="A343" s="11" t="s">
        <v>373</v>
      </c>
      <c r="B343" s="11" t="s">
        <v>533</v>
      </c>
    </row>
    <row r="344" spans="1:5" ht="13.5" customHeight="1">
      <c r="B344" s="11" t="s">
        <v>534</v>
      </c>
      <c r="D344" s="4"/>
    </row>
    <row r="345" spans="1:5" ht="13.5" customHeight="1">
      <c r="A345" s="11" t="s">
        <v>375</v>
      </c>
      <c r="B345" s="11" t="s">
        <v>535</v>
      </c>
      <c r="C345" s="5"/>
      <c r="D345" s="9"/>
      <c r="E345" s="7"/>
    </row>
    <row r="346" spans="1:5" ht="13">
      <c r="A346" s="11" t="s">
        <v>377</v>
      </c>
      <c r="B346" s="11" t="s">
        <v>334</v>
      </c>
      <c r="D346" s="12"/>
    </row>
    <row r="347" spans="1:5" ht="13">
      <c r="A347" s="11" t="s">
        <v>378</v>
      </c>
      <c r="B347" s="11" t="s">
        <v>332</v>
      </c>
    </row>
    <row r="348" spans="1:5" ht="13">
      <c r="A348" s="11" t="s">
        <v>379</v>
      </c>
      <c r="B348" s="11" t="s">
        <v>380</v>
      </c>
    </row>
    <row r="349" spans="1:5" ht="13">
      <c r="A349" s="11" t="s">
        <v>381</v>
      </c>
      <c r="B349" s="11" t="s">
        <v>382</v>
      </c>
    </row>
    <row r="350" spans="1:5" ht="13">
      <c r="A350" s="11" t="s">
        <v>383</v>
      </c>
      <c r="B350" s="11" t="s">
        <v>536</v>
      </c>
    </row>
    <row r="351" spans="1:5" ht="13">
      <c r="A351" s="11" t="s">
        <v>537</v>
      </c>
      <c r="B351" s="11" t="s">
        <v>538</v>
      </c>
    </row>
    <row r="352" spans="1:5" ht="13">
      <c r="A352" s="11" t="s">
        <v>387</v>
      </c>
      <c r="B352" s="11" t="s">
        <v>539</v>
      </c>
    </row>
    <row r="353" spans="1:2" ht="13">
      <c r="A353" s="11" t="s">
        <v>389</v>
      </c>
      <c r="B353" s="11" t="s">
        <v>540</v>
      </c>
    </row>
    <row r="354" spans="1:2" ht="13">
      <c r="A354" s="11" t="s">
        <v>541</v>
      </c>
      <c r="B354" s="11" t="s">
        <v>542</v>
      </c>
    </row>
    <row r="355" spans="1:2" ht="13">
      <c r="A355" s="11" t="s">
        <v>393</v>
      </c>
      <c r="B355" s="11" t="s">
        <v>543</v>
      </c>
    </row>
    <row r="358" spans="1:2" ht="13">
      <c r="A358" s="11" t="s">
        <v>544</v>
      </c>
    </row>
    <row r="360" spans="1:2" ht="13">
      <c r="A360" s="11" t="s">
        <v>3</v>
      </c>
      <c r="B360" s="11" t="s">
        <v>72</v>
      </c>
    </row>
    <row r="361" spans="1:2" ht="13">
      <c r="A361" s="11" t="s">
        <v>545</v>
      </c>
      <c r="B361" s="11" t="s">
        <v>528</v>
      </c>
    </row>
    <row r="362" spans="1:2" ht="13">
      <c r="A362" s="11" t="s">
        <v>546</v>
      </c>
      <c r="B362" s="11" t="s">
        <v>547</v>
      </c>
    </row>
    <row r="363" spans="1:2" ht="13">
      <c r="A363" s="11" t="s">
        <v>548</v>
      </c>
      <c r="B363" s="11" t="s">
        <v>549</v>
      </c>
    </row>
    <row r="364" spans="1:2" ht="13">
      <c r="A364" s="11" t="s">
        <v>550</v>
      </c>
      <c r="B364" s="11" t="s">
        <v>551</v>
      </c>
    </row>
    <row r="365" spans="1:2" ht="13">
      <c r="A365" s="11" t="s">
        <v>552</v>
      </c>
      <c r="B365" s="11" t="s">
        <v>553</v>
      </c>
    </row>
    <row r="367" spans="1:2" ht="13">
      <c r="A367" s="11" t="s">
        <v>554</v>
      </c>
    </row>
    <row r="369" spans="1:5" ht="13.5" customHeight="1">
      <c r="A369" s="11" t="s">
        <v>3</v>
      </c>
      <c r="B369" s="11" t="s">
        <v>72</v>
      </c>
      <c r="D369" s="4"/>
    </row>
    <row r="370" spans="1:5" ht="13.5" customHeight="1">
      <c r="A370" s="11" t="s">
        <v>396</v>
      </c>
      <c r="B370" s="11" t="s">
        <v>555</v>
      </c>
      <c r="C370" s="14"/>
      <c r="D370" s="9"/>
      <c r="E370" s="7"/>
    </row>
    <row r="371" spans="1:5" ht="13.5" customHeight="1">
      <c r="A371" s="11" t="s">
        <v>398</v>
      </c>
      <c r="B371" s="11" t="s">
        <v>556</v>
      </c>
      <c r="C371" s="14"/>
      <c r="D371" s="9"/>
      <c r="E371" s="7"/>
    </row>
    <row r="372" spans="1:5" ht="13.5" customHeight="1">
      <c r="A372" s="11" t="s">
        <v>400</v>
      </c>
      <c r="B372" s="11" t="s">
        <v>401</v>
      </c>
      <c r="C372" s="14"/>
      <c r="D372" s="6"/>
      <c r="E372" s="7"/>
    </row>
    <row r="373" spans="1:5" ht="13.5" customHeight="1">
      <c r="A373" s="11" t="s">
        <v>402</v>
      </c>
      <c r="B373" s="11" t="s">
        <v>557</v>
      </c>
      <c r="C373" s="5"/>
      <c r="D373" s="6"/>
      <c r="E373" s="7"/>
    </row>
    <row r="374" spans="1:5" ht="13.5" customHeight="1">
      <c r="A374" s="11" t="s">
        <v>404</v>
      </c>
      <c r="B374" s="11" t="s">
        <v>558</v>
      </c>
      <c r="C374" s="14"/>
      <c r="D374" s="9"/>
      <c r="E374" s="7"/>
    </row>
    <row r="375" spans="1:5" ht="13">
      <c r="A375" s="11" t="s">
        <v>406</v>
      </c>
      <c r="B375" s="11" t="s">
        <v>559</v>
      </c>
      <c r="C375" s="2"/>
      <c r="D375" s="12"/>
    </row>
    <row r="376" spans="1:5" ht="13">
      <c r="A376" s="11" t="s">
        <v>407</v>
      </c>
      <c r="B376" s="11" t="s">
        <v>560</v>
      </c>
    </row>
    <row r="377" spans="1:5" ht="13">
      <c r="A377" s="11" t="s">
        <v>409</v>
      </c>
      <c r="B377" s="11" t="s">
        <v>410</v>
      </c>
    </row>
    <row r="378" spans="1:5" ht="13.5" customHeight="1">
      <c r="A378" s="11" t="s">
        <v>411</v>
      </c>
      <c r="B378" s="11" t="s">
        <v>412</v>
      </c>
      <c r="D378" s="4"/>
    </row>
    <row r="379" spans="1:5" ht="13.5" customHeight="1">
      <c r="A379" s="11" t="s">
        <v>413</v>
      </c>
      <c r="B379" s="11" t="s">
        <v>561</v>
      </c>
      <c r="C379" s="9"/>
      <c r="D379" s="9"/>
      <c r="E379" s="7"/>
    </row>
    <row r="380" spans="1:5" ht="13.5" customHeight="1">
      <c r="A380" s="11" t="s">
        <v>414</v>
      </c>
      <c r="B380" s="11" t="s">
        <v>562</v>
      </c>
      <c r="C380" s="9"/>
      <c r="D380" s="9"/>
      <c r="E380" s="7"/>
    </row>
    <row r="381" spans="1:5" ht="13.5" customHeight="1">
      <c r="A381" s="11" t="s">
        <v>416</v>
      </c>
      <c r="B381" s="11" t="s">
        <v>563</v>
      </c>
      <c r="C381" s="6"/>
      <c r="D381" s="6"/>
      <c r="E381" s="7"/>
    </row>
    <row r="382" spans="1:5" ht="13.5" customHeight="1">
      <c r="A382" s="11" t="s">
        <v>418</v>
      </c>
      <c r="B382" s="11" t="s">
        <v>564</v>
      </c>
      <c r="C382" s="6"/>
      <c r="D382" s="6"/>
      <c r="E382" s="7"/>
    </row>
    <row r="383" spans="1:5" ht="13.5" customHeight="1">
      <c r="A383" s="11" t="s">
        <v>420</v>
      </c>
      <c r="B383" s="11" t="s">
        <v>565</v>
      </c>
      <c r="C383" s="6"/>
      <c r="D383" s="9"/>
      <c r="E383" s="7"/>
    </row>
    <row r="384" spans="1:5" ht="13">
      <c r="A384" s="11" t="s">
        <v>422</v>
      </c>
      <c r="B384" s="11" t="s">
        <v>566</v>
      </c>
      <c r="C384" s="21"/>
      <c r="D384" s="12"/>
    </row>
    <row r="385" spans="1:5" ht="13">
      <c r="A385" s="11" t="s">
        <v>424</v>
      </c>
      <c r="B385" s="11" t="s">
        <v>567</v>
      </c>
    </row>
    <row r="386" spans="1:5" ht="13.5" customHeight="1">
      <c r="A386" s="11" t="s">
        <v>426</v>
      </c>
      <c r="B386" s="11" t="s">
        <v>568</v>
      </c>
      <c r="C386" s="13"/>
      <c r="D386" s="4"/>
    </row>
    <row r="387" spans="1:5" ht="13.5" customHeight="1">
      <c r="A387" s="11" t="s">
        <v>428</v>
      </c>
      <c r="B387" s="11" t="s">
        <v>569</v>
      </c>
      <c r="C387" s="6"/>
      <c r="D387" s="9"/>
      <c r="E387" s="7"/>
    </row>
    <row r="388" spans="1:5" ht="13.5" customHeight="1">
      <c r="A388" s="11" t="s">
        <v>570</v>
      </c>
      <c r="B388" s="11" t="s">
        <v>431</v>
      </c>
      <c r="C388" s="6"/>
      <c r="D388" s="9"/>
      <c r="E388" s="7"/>
    </row>
    <row r="389" spans="1:5" ht="13.5" customHeight="1">
      <c r="A389" s="11" t="s">
        <v>432</v>
      </c>
      <c r="B389" s="11" t="s">
        <v>571</v>
      </c>
      <c r="C389" s="6"/>
      <c r="D389" s="9"/>
      <c r="E389" s="7"/>
    </row>
    <row r="390" spans="1:5" ht="13">
      <c r="D390" s="12"/>
    </row>
    <row r="391" spans="1:5" ht="13">
      <c r="A391" s="11" t="s">
        <v>572</v>
      </c>
    </row>
    <row r="393" spans="1:5" ht="13.5" customHeight="1">
      <c r="A393" s="11" t="s">
        <v>3</v>
      </c>
      <c r="B393" s="11" t="s">
        <v>72</v>
      </c>
      <c r="D393" s="4"/>
    </row>
    <row r="394" spans="1:5" ht="13.5" customHeight="1">
      <c r="A394" s="11" t="s">
        <v>435</v>
      </c>
      <c r="B394" s="11" t="s">
        <v>573</v>
      </c>
      <c r="C394" s="9"/>
      <c r="D394" s="9"/>
      <c r="E394" s="7"/>
    </row>
    <row r="395" spans="1:5" ht="13.5" customHeight="1">
      <c r="A395" s="11" t="s">
        <v>436</v>
      </c>
      <c r="B395" s="11" t="s">
        <v>574</v>
      </c>
      <c r="C395" s="9"/>
      <c r="D395" s="9"/>
      <c r="E395" s="7"/>
    </row>
    <row r="396" spans="1:5" ht="13.5" customHeight="1">
      <c r="A396" s="11" t="s">
        <v>438</v>
      </c>
      <c r="B396" s="11" t="s">
        <v>575</v>
      </c>
      <c r="C396" s="8"/>
      <c r="D396" s="8"/>
    </row>
    <row r="397" spans="1:5" ht="13.5" customHeight="1">
      <c r="A397" s="11" t="s">
        <v>440</v>
      </c>
      <c r="B397" s="11" t="s">
        <v>576</v>
      </c>
      <c r="C397" s="9"/>
      <c r="D397" s="9"/>
      <c r="E397" s="7"/>
    </row>
    <row r="398" spans="1:5" ht="13.5" customHeight="1">
      <c r="A398" s="11" t="s">
        <v>441</v>
      </c>
      <c r="B398" s="11" t="s">
        <v>577</v>
      </c>
      <c r="C398" s="9"/>
      <c r="D398" s="9"/>
      <c r="E398" s="7"/>
    </row>
    <row r="399" spans="1:5" ht="13.5" customHeight="1">
      <c r="A399" s="11" t="s">
        <v>445</v>
      </c>
      <c r="B399" s="11" t="s">
        <v>578</v>
      </c>
      <c r="C399" s="8"/>
      <c r="D399" s="8"/>
    </row>
    <row r="400" spans="1:5" ht="13.5" customHeight="1">
      <c r="A400" s="11" t="s">
        <v>447</v>
      </c>
      <c r="B400" s="11" t="s">
        <v>579</v>
      </c>
      <c r="C400" s="9"/>
      <c r="D400" s="9"/>
      <c r="E400" s="7"/>
    </row>
    <row r="401" spans="1:5" ht="13.5" customHeight="1">
      <c r="A401" s="11" t="s">
        <v>449</v>
      </c>
      <c r="B401" s="11" t="s">
        <v>580</v>
      </c>
      <c r="C401" s="9"/>
      <c r="D401" s="9"/>
      <c r="E401" s="7"/>
    </row>
    <row r="402" spans="1:5" ht="13">
      <c r="A402" s="11" t="s">
        <v>451</v>
      </c>
      <c r="B402" s="11" t="s">
        <v>581</v>
      </c>
      <c r="D402" s="12"/>
    </row>
    <row r="403" spans="1:5" ht="13">
      <c r="A403" s="11" t="s">
        <v>453</v>
      </c>
      <c r="B403" s="11" t="s">
        <v>582</v>
      </c>
    </row>
    <row r="404" spans="1:5" ht="13">
      <c r="A404" s="11" t="s">
        <v>455</v>
      </c>
      <c r="B404" s="11" t="s">
        <v>583</v>
      </c>
    </row>
    <row r="405" spans="1:5" ht="13">
      <c r="A405" s="11" t="s">
        <v>457</v>
      </c>
      <c r="B405" s="11" t="s">
        <v>458</v>
      </c>
    </row>
    <row r="406" spans="1:5" ht="13.5" customHeight="1">
      <c r="A406" s="11" t="s">
        <v>459</v>
      </c>
      <c r="B406" s="11" t="s">
        <v>584</v>
      </c>
      <c r="D406" s="4"/>
    </row>
    <row r="407" spans="1:5" ht="13.5" customHeight="1">
      <c r="A407" s="11" t="s">
        <v>461</v>
      </c>
      <c r="B407" s="11" t="s">
        <v>462</v>
      </c>
      <c r="C407" s="5"/>
      <c r="D407" s="9"/>
      <c r="E407" s="7"/>
    </row>
    <row r="408" spans="1:5" ht="13.5" customHeight="1">
      <c r="A408" s="11" t="s">
        <v>463</v>
      </c>
      <c r="B408" s="11" t="s">
        <v>464</v>
      </c>
      <c r="C408" s="5"/>
      <c r="D408" s="9"/>
      <c r="E408" s="7"/>
    </row>
    <row r="409" spans="1:5" ht="13.5" customHeight="1">
      <c r="A409" s="11" t="s">
        <v>465</v>
      </c>
      <c r="B409" s="11" t="s">
        <v>466</v>
      </c>
      <c r="C409" s="5"/>
      <c r="D409" s="9"/>
      <c r="E409" s="7"/>
    </row>
    <row r="410" spans="1:5" ht="13.5" customHeight="1">
      <c r="A410" s="11" t="s">
        <v>467</v>
      </c>
      <c r="B410" s="11" t="s">
        <v>468</v>
      </c>
      <c r="C410" s="5"/>
      <c r="D410" s="9"/>
      <c r="E410" s="7"/>
    </row>
    <row r="411" spans="1:5" ht="13">
      <c r="D411" s="12"/>
    </row>
    <row r="412" spans="1:5" ht="13">
      <c r="A412" s="11" t="s">
        <v>585</v>
      </c>
    </row>
    <row r="414" spans="1:5" ht="13">
      <c r="A414" s="11" t="s">
        <v>3</v>
      </c>
      <c r="B414" s="11" t="s">
        <v>72</v>
      </c>
    </row>
    <row r="415" spans="1:5" ht="13">
      <c r="A415" s="11" t="s">
        <v>586</v>
      </c>
      <c r="B415" s="11" t="s">
        <v>587</v>
      </c>
    </row>
    <row r="416" spans="1:5" ht="13">
      <c r="A416" s="11" t="s">
        <v>588</v>
      </c>
      <c r="B416" s="11" t="s">
        <v>589</v>
      </c>
    </row>
    <row r="417" spans="1:5" ht="13.5" customHeight="1">
      <c r="A417" s="11" t="s">
        <v>590</v>
      </c>
      <c r="B417" s="11" t="s">
        <v>591</v>
      </c>
      <c r="D417" s="4"/>
    </row>
    <row r="418" spans="1:5" ht="13.5" customHeight="1">
      <c r="A418" s="11" t="s">
        <v>592</v>
      </c>
      <c r="B418" s="11" t="s">
        <v>562</v>
      </c>
      <c r="C418" s="9"/>
      <c r="D418" s="9"/>
      <c r="E418" s="7"/>
    </row>
    <row r="419" spans="1:5" ht="13.5" customHeight="1">
      <c r="A419" s="11" t="s">
        <v>593</v>
      </c>
      <c r="B419" s="11" t="s">
        <v>594</v>
      </c>
      <c r="C419" s="9"/>
      <c r="D419" s="9"/>
      <c r="E419" s="7"/>
    </row>
    <row r="420" spans="1:5" ht="13.5" customHeight="1">
      <c r="A420" s="11" t="s">
        <v>595</v>
      </c>
      <c r="B420" s="11" t="s">
        <v>358</v>
      </c>
      <c r="C420" s="9"/>
      <c r="D420" s="9"/>
      <c r="E420" s="7"/>
    </row>
    <row r="421" spans="1:5" ht="13.5" customHeight="1">
      <c r="A421" s="11" t="s">
        <v>596</v>
      </c>
      <c r="B421" s="11" t="s">
        <v>356</v>
      </c>
      <c r="C421" s="9"/>
      <c r="D421" s="9"/>
      <c r="E421" s="7"/>
    </row>
    <row r="422" spans="1:5" ht="13">
      <c r="A422" s="11" t="s">
        <v>597</v>
      </c>
      <c r="B422" s="11" t="s">
        <v>598</v>
      </c>
      <c r="D422" s="12"/>
    </row>
    <row r="423" spans="1:5" ht="13">
      <c r="A423" s="11" t="s">
        <v>599</v>
      </c>
      <c r="B423" s="11" t="s">
        <v>600</v>
      </c>
    </row>
    <row r="425" spans="1:5" ht="13">
      <c r="A425" s="11" t="s">
        <v>601</v>
      </c>
    </row>
    <row r="427" spans="1:5" ht="13">
      <c r="A427" s="11" t="s">
        <v>3</v>
      </c>
      <c r="B427" s="11" t="s">
        <v>72</v>
      </c>
    </row>
    <row r="428" spans="1:5" ht="13">
      <c r="A428" s="11" t="s">
        <v>602</v>
      </c>
      <c r="B428" s="11" t="s">
        <v>603</v>
      </c>
    </row>
    <row r="429" spans="1:5" ht="13">
      <c r="A429" s="11" t="s">
        <v>604</v>
      </c>
      <c r="B429" s="11" t="s">
        <v>605</v>
      </c>
    </row>
    <row r="430" spans="1:5" ht="13">
      <c r="A430" s="11" t="s">
        <v>606</v>
      </c>
      <c r="B430" s="11" t="s">
        <v>607</v>
      </c>
    </row>
    <row r="431" spans="1:5" ht="13">
      <c r="A431" s="11" t="s">
        <v>608</v>
      </c>
      <c r="B431" s="11" t="s">
        <v>609</v>
      </c>
    </row>
    <row r="432" spans="1:5" ht="13">
      <c r="A432" s="11" t="s">
        <v>610</v>
      </c>
      <c r="B432" s="11" t="s">
        <v>611</v>
      </c>
    </row>
    <row r="434" spans="1:5" ht="13">
      <c r="A434" s="11" t="s">
        <v>612</v>
      </c>
    </row>
    <row r="436" spans="1:5" ht="13.5" customHeight="1">
      <c r="A436" s="11" t="s">
        <v>3</v>
      </c>
      <c r="B436" s="11" t="s">
        <v>72</v>
      </c>
      <c r="D436" s="4"/>
    </row>
    <row r="437" spans="1:5" ht="13.5" customHeight="1">
      <c r="A437" s="11" t="s">
        <v>613</v>
      </c>
      <c r="B437" s="11" t="s">
        <v>614</v>
      </c>
      <c r="C437" s="6"/>
      <c r="D437" s="9"/>
      <c r="E437" s="7"/>
    </row>
    <row r="438" spans="1:5" ht="13.5" customHeight="1">
      <c r="A438" s="11" t="s">
        <v>471</v>
      </c>
      <c r="B438" s="11" t="s">
        <v>615</v>
      </c>
      <c r="C438" s="6"/>
      <c r="D438" s="9"/>
      <c r="E438" s="7"/>
    </row>
    <row r="439" spans="1:5" ht="13.5" customHeight="1">
      <c r="A439" s="11" t="s">
        <v>473</v>
      </c>
      <c r="B439" s="11" t="s">
        <v>616</v>
      </c>
      <c r="C439" s="9"/>
      <c r="D439" s="9"/>
      <c r="E439" s="7"/>
    </row>
    <row r="440" spans="1:5" ht="13.5" customHeight="1">
      <c r="A440" s="11" t="s">
        <v>617</v>
      </c>
      <c r="B440" s="11" t="s">
        <v>618</v>
      </c>
      <c r="C440" s="6"/>
      <c r="D440" s="9"/>
      <c r="E440" s="7"/>
    </row>
    <row r="441" spans="1:5" ht="13.5" customHeight="1">
      <c r="A441" s="11" t="s">
        <v>400</v>
      </c>
      <c r="B441" s="11" t="s">
        <v>401</v>
      </c>
      <c r="C441" s="6"/>
      <c r="D441" s="9"/>
      <c r="E441" s="7"/>
    </row>
    <row r="442" spans="1:5" ht="13.5" customHeight="1">
      <c r="A442" s="11" t="s">
        <v>476</v>
      </c>
      <c r="B442" s="11" t="s">
        <v>619</v>
      </c>
      <c r="C442" s="8"/>
      <c r="D442" s="8"/>
    </row>
    <row r="443" spans="1:5" ht="13.5" customHeight="1">
      <c r="A443" s="11" t="s">
        <v>478</v>
      </c>
      <c r="B443" s="11" t="s">
        <v>561</v>
      </c>
      <c r="C443" s="9"/>
      <c r="D443" s="9"/>
      <c r="E443" s="7"/>
    </row>
    <row r="444" spans="1:5" ht="13">
      <c r="A444" s="11" t="s">
        <v>479</v>
      </c>
      <c r="B444" s="11" t="s">
        <v>620</v>
      </c>
    </row>
    <row r="445" spans="1:5" ht="13">
      <c r="A445" s="11" t="s">
        <v>481</v>
      </c>
      <c r="B445" s="11" t="s">
        <v>621</v>
      </c>
    </row>
    <row r="446" spans="1:5" ht="13">
      <c r="A446" s="11" t="s">
        <v>483</v>
      </c>
      <c r="B446" s="11" t="s">
        <v>622</v>
      </c>
    </row>
    <row r="447" spans="1:5" ht="13">
      <c r="A447" s="11" t="s">
        <v>485</v>
      </c>
      <c r="B447" s="11" t="s">
        <v>623</v>
      </c>
    </row>
    <row r="448" spans="1:5" ht="13.5" customHeight="1">
      <c r="A448" s="11" t="s">
        <v>487</v>
      </c>
      <c r="B448" s="11" t="s">
        <v>488</v>
      </c>
    </row>
    <row r="449" spans="1:5" ht="13.5" customHeight="1">
      <c r="A449" s="11" t="s">
        <v>489</v>
      </c>
      <c r="B449" s="11" t="s">
        <v>624</v>
      </c>
      <c r="C449" s="14"/>
      <c r="D449" s="14"/>
      <c r="E449" s="7"/>
    </row>
    <row r="450" spans="1:5" ht="13">
      <c r="A450" s="11" t="s">
        <v>491</v>
      </c>
      <c r="B450" s="11" t="s">
        <v>625</v>
      </c>
    </row>
    <row r="451" spans="1:5" ht="13">
      <c r="A451" s="11" t="s">
        <v>493</v>
      </c>
      <c r="B451" s="11" t="s">
        <v>626</v>
      </c>
    </row>
    <row r="452" spans="1:5" ht="13">
      <c r="A452" s="11" t="s">
        <v>495</v>
      </c>
      <c r="B452" s="11" t="s">
        <v>627</v>
      </c>
    </row>
    <row r="453" spans="1:5" ht="13.5" customHeight="1">
      <c r="A453" s="11" t="s">
        <v>497</v>
      </c>
      <c r="B453" s="11" t="s">
        <v>628</v>
      </c>
    </row>
    <row r="454" spans="1:5" ht="13.5" customHeight="1">
      <c r="A454" s="11" t="s">
        <v>499</v>
      </c>
      <c r="B454" s="11" t="s">
        <v>500</v>
      </c>
      <c r="C454" s="5"/>
      <c r="D454" s="9"/>
      <c r="E454" s="7"/>
    </row>
    <row r="455" spans="1:5" ht="13.5" customHeight="1">
      <c r="A455" s="11" t="s">
        <v>501</v>
      </c>
      <c r="B455" s="11" t="s">
        <v>502</v>
      </c>
      <c r="C455" s="5"/>
      <c r="D455" s="9"/>
      <c r="E455" s="7"/>
    </row>
    <row r="456" spans="1:5" ht="13">
      <c r="A456" s="11" t="s">
        <v>503</v>
      </c>
      <c r="B456" s="11" t="s">
        <v>504</v>
      </c>
      <c r="D456" s="12"/>
    </row>
    <row r="458" spans="1:5" ht="13">
      <c r="A458" s="11" t="s">
        <v>629</v>
      </c>
    </row>
    <row r="460" spans="1:5" ht="13">
      <c r="A460" s="11" t="s">
        <v>630</v>
      </c>
    </row>
    <row r="462" spans="1:5" ht="13">
      <c r="A462" s="11" t="s">
        <v>3</v>
      </c>
      <c r="B462" s="11" t="s">
        <v>72</v>
      </c>
    </row>
    <row r="463" spans="1:5" ht="13.5" customHeight="1">
      <c r="A463" s="11" t="s">
        <v>631</v>
      </c>
      <c r="B463" s="11" t="s">
        <v>632</v>
      </c>
      <c r="D463" s="4"/>
    </row>
    <row r="464" spans="1:5" ht="13.5" customHeight="1">
      <c r="A464" s="11" t="s">
        <v>633</v>
      </c>
      <c r="B464" s="11" t="s">
        <v>634</v>
      </c>
      <c r="C464" s="5"/>
      <c r="D464" s="9"/>
      <c r="E464" s="7"/>
    </row>
    <row r="465" spans="1:5" ht="13.5" customHeight="1">
      <c r="A465" s="11" t="s">
        <v>635</v>
      </c>
      <c r="B465" s="11" t="s">
        <v>636</v>
      </c>
      <c r="C465" s="5"/>
      <c r="D465" s="9"/>
      <c r="E465" s="7"/>
    </row>
    <row r="466" spans="1:5" ht="13.5" customHeight="1">
      <c r="A466" s="11" t="s">
        <v>637</v>
      </c>
      <c r="B466" s="11" t="s">
        <v>500</v>
      </c>
      <c r="C466" s="5"/>
      <c r="D466" s="6"/>
      <c r="E466" s="7"/>
    </row>
    <row r="467" spans="1:5" ht="13.5" customHeight="1">
      <c r="A467" s="11" t="s">
        <v>638</v>
      </c>
      <c r="B467" s="11" t="s">
        <v>327</v>
      </c>
      <c r="C467" s="14"/>
      <c r="D467" s="9"/>
      <c r="E467" s="7"/>
    </row>
    <row r="468" spans="1:5" ht="13.5" customHeight="1">
      <c r="A468" s="11" t="s">
        <v>639</v>
      </c>
      <c r="B468" s="11" t="s">
        <v>640</v>
      </c>
      <c r="C468" s="5"/>
      <c r="D468" s="9"/>
      <c r="E468" s="7"/>
    </row>
    <row r="469" spans="1:5" ht="13.5" customHeight="1">
      <c r="A469" s="11" t="s">
        <v>641</v>
      </c>
      <c r="B469" s="11" t="s">
        <v>642</v>
      </c>
      <c r="C469" s="5"/>
      <c r="D469" s="9"/>
      <c r="E469" s="7"/>
    </row>
    <row r="470" spans="1:5" ht="13.5" customHeight="1">
      <c r="A470" s="11" t="s">
        <v>643</v>
      </c>
      <c r="B470" s="11" t="s">
        <v>644</v>
      </c>
      <c r="C470" s="14"/>
      <c r="D470" s="6"/>
      <c r="E470" s="7"/>
    </row>
    <row r="471" spans="1:5" ht="13.5" customHeight="1">
      <c r="A471" s="11" t="s">
        <v>645</v>
      </c>
      <c r="B471" s="11" t="s">
        <v>154</v>
      </c>
      <c r="C471" s="5"/>
      <c r="D471" s="9"/>
      <c r="E471" s="7"/>
    </row>
    <row r="472" spans="1:5" ht="13">
      <c r="D472" s="12"/>
    </row>
    <row r="473" spans="1:5" ht="13">
      <c r="A473" s="11" t="s">
        <v>646</v>
      </c>
    </row>
    <row r="475" spans="1:5" ht="13.5" customHeight="1">
      <c r="A475" s="11" t="s">
        <v>3</v>
      </c>
      <c r="B475" s="11" t="s">
        <v>72</v>
      </c>
      <c r="D475" s="4"/>
    </row>
    <row r="476" spans="1:5" ht="13.5" customHeight="1">
      <c r="A476" s="11" t="s">
        <v>647</v>
      </c>
      <c r="B476" s="11" t="s">
        <v>648</v>
      </c>
      <c r="C476" s="5"/>
      <c r="D476" s="9"/>
      <c r="E476" s="7"/>
    </row>
    <row r="477" spans="1:5" ht="13.5" customHeight="1">
      <c r="A477" s="11" t="s">
        <v>649</v>
      </c>
      <c r="B477" s="11" t="s">
        <v>650</v>
      </c>
      <c r="C477" s="5"/>
      <c r="D477" s="9"/>
      <c r="E477" s="7"/>
    </row>
    <row r="478" spans="1:5" ht="13.5" customHeight="1">
      <c r="A478" s="11" t="s">
        <v>651</v>
      </c>
      <c r="B478" s="11" t="s">
        <v>199</v>
      </c>
      <c r="C478" s="5"/>
      <c r="D478" s="9"/>
      <c r="E478" s="7"/>
    </row>
    <row r="479" spans="1:5" ht="13.5" customHeight="1">
      <c r="A479" s="11" t="s">
        <v>652</v>
      </c>
      <c r="B479" s="11" t="s">
        <v>653</v>
      </c>
      <c r="C479" s="5"/>
      <c r="D479" s="9"/>
      <c r="E479" s="7"/>
    </row>
    <row r="480" spans="1:5" ht="13.5" customHeight="1">
      <c r="A480" s="11" t="s">
        <v>654</v>
      </c>
      <c r="B480" s="11" t="s">
        <v>655</v>
      </c>
      <c r="C480" s="5"/>
      <c r="D480" s="9"/>
      <c r="E480" s="7"/>
    </row>
    <row r="481" spans="1:5" ht="13.5" customHeight="1">
      <c r="A481" s="11" t="s">
        <v>656</v>
      </c>
      <c r="B481" s="11" t="s">
        <v>650</v>
      </c>
      <c r="C481" s="5"/>
      <c r="D481" s="9"/>
      <c r="E481" s="7"/>
    </row>
    <row r="482" spans="1:5" ht="13.5" customHeight="1">
      <c r="A482" s="11" t="s">
        <v>657</v>
      </c>
      <c r="B482" s="11" t="s">
        <v>658</v>
      </c>
      <c r="D482" s="8"/>
    </row>
    <row r="483" spans="1:5" ht="13.5" customHeight="1">
      <c r="A483" s="11" t="s">
        <v>659</v>
      </c>
      <c r="B483" s="11" t="s">
        <v>660</v>
      </c>
      <c r="C483" s="5"/>
      <c r="D483" s="9"/>
      <c r="E483" s="7"/>
    </row>
    <row r="484" spans="1:5" ht="13.5" customHeight="1">
      <c r="A484" s="11" t="s">
        <v>661</v>
      </c>
      <c r="B484" s="11" t="s">
        <v>662</v>
      </c>
      <c r="C484" s="5"/>
      <c r="D484" s="9"/>
      <c r="E484" s="7"/>
    </row>
    <row r="485" spans="1:5" ht="13">
      <c r="D485" s="12"/>
    </row>
    <row r="486" spans="1:5" ht="13">
      <c r="A486" s="11" t="s">
        <v>663</v>
      </c>
    </row>
    <row r="488" spans="1:5" ht="13.5" customHeight="1">
      <c r="A488" s="11" t="s">
        <v>3</v>
      </c>
      <c r="B488" s="11" t="s">
        <v>72</v>
      </c>
      <c r="D488" s="4"/>
    </row>
    <row r="489" spans="1:5" ht="13.5" customHeight="1">
      <c r="A489" s="11" t="s">
        <v>664</v>
      </c>
      <c r="B489" s="11" t="s">
        <v>192</v>
      </c>
      <c r="C489" s="5"/>
      <c r="D489" s="9"/>
      <c r="E489" s="7"/>
    </row>
    <row r="490" spans="1:5" ht="13.5" customHeight="1">
      <c r="A490" s="11" t="s">
        <v>665</v>
      </c>
      <c r="B490" s="11" t="s">
        <v>194</v>
      </c>
      <c r="C490" s="5"/>
      <c r="D490" s="9"/>
      <c r="E490" s="7"/>
    </row>
    <row r="491" spans="1:5" ht="13.5" customHeight="1">
      <c r="A491" s="11" t="s">
        <v>666</v>
      </c>
      <c r="B491" s="11" t="s">
        <v>144</v>
      </c>
      <c r="C491" s="5"/>
      <c r="D491" s="9"/>
      <c r="E491" s="7"/>
    </row>
    <row r="492" spans="1:5" ht="13.5" customHeight="1">
      <c r="A492" s="11" t="s">
        <v>667</v>
      </c>
      <c r="B492" s="11" t="s">
        <v>146</v>
      </c>
      <c r="C492" s="5"/>
      <c r="D492" s="9"/>
      <c r="E492" s="7"/>
    </row>
    <row r="493" spans="1:5" ht="13.5" customHeight="1">
      <c r="A493" s="11" t="s">
        <v>668</v>
      </c>
      <c r="B493" s="11" t="s">
        <v>669</v>
      </c>
      <c r="C493" s="5"/>
      <c r="D493" s="9"/>
      <c r="E493" s="7"/>
    </row>
    <row r="494" spans="1:5" ht="13.5" customHeight="1">
      <c r="A494" s="11" t="s">
        <v>670</v>
      </c>
      <c r="B494" s="11" t="s">
        <v>671</v>
      </c>
      <c r="C494" s="5"/>
      <c r="D494" s="9"/>
      <c r="E494" s="7"/>
    </row>
    <row r="495" spans="1:5" ht="13">
      <c r="D495" s="12"/>
    </row>
    <row r="496" spans="1:5" ht="13">
      <c r="A496" s="11" t="s">
        <v>672</v>
      </c>
    </row>
    <row r="498" spans="1:5" ht="13.5" customHeight="1">
      <c r="A498" s="11" t="s">
        <v>3</v>
      </c>
      <c r="B498" s="11" t="s">
        <v>72</v>
      </c>
      <c r="D498" s="4"/>
    </row>
    <row r="499" spans="1:5" ht="13.5" customHeight="1">
      <c r="A499" s="11" t="s">
        <v>673</v>
      </c>
      <c r="B499" s="11" t="s">
        <v>674</v>
      </c>
      <c r="C499" s="5"/>
      <c r="D499" s="6"/>
      <c r="E499" s="7"/>
    </row>
    <row r="500" spans="1:5" ht="13.5" customHeight="1">
      <c r="A500" s="11" t="s">
        <v>675</v>
      </c>
      <c r="B500" s="11" t="s">
        <v>676</v>
      </c>
      <c r="C500" s="5"/>
      <c r="D500" s="6"/>
      <c r="E500" s="7"/>
    </row>
    <row r="501" spans="1:5" ht="13.5" customHeight="1">
      <c r="A501" s="11" t="s">
        <v>677</v>
      </c>
      <c r="B501" s="11" t="s">
        <v>678</v>
      </c>
      <c r="C501" s="5"/>
      <c r="D501" s="6"/>
      <c r="E501" s="7"/>
    </row>
    <row r="502" spans="1:5" ht="13.5" customHeight="1">
      <c r="A502" s="11" t="s">
        <v>679</v>
      </c>
      <c r="B502" s="11" t="s">
        <v>680</v>
      </c>
      <c r="C502" s="14"/>
      <c r="D502" s="6"/>
      <c r="E502" s="7"/>
    </row>
    <row r="503" spans="1:5" ht="13.5" customHeight="1">
      <c r="A503" s="11" t="s">
        <v>681</v>
      </c>
      <c r="B503" s="11" t="s">
        <v>682</v>
      </c>
      <c r="C503" s="14"/>
      <c r="D503" s="6"/>
      <c r="E503" s="7"/>
    </row>
    <row r="504" spans="1:5" ht="13.5" customHeight="1">
      <c r="A504" s="11" t="s">
        <v>683</v>
      </c>
      <c r="B504" s="11" t="s">
        <v>684</v>
      </c>
      <c r="C504" s="14"/>
      <c r="D504" s="6"/>
      <c r="E504" s="7"/>
    </row>
    <row r="505" spans="1:5" ht="13.5" customHeight="1">
      <c r="A505" s="11" t="s">
        <v>685</v>
      </c>
      <c r="B505" s="11" t="s">
        <v>362</v>
      </c>
      <c r="C505" s="14"/>
      <c r="D505" s="6"/>
      <c r="E505" s="7"/>
    </row>
    <row r="506" spans="1:5" ht="13.5" customHeight="1">
      <c r="A506" s="11" t="s">
        <v>686</v>
      </c>
      <c r="B506" s="11" t="s">
        <v>364</v>
      </c>
      <c r="C506" s="14"/>
      <c r="D506" s="6"/>
      <c r="E506" s="7"/>
    </row>
    <row r="507" spans="1:5" ht="13.5" customHeight="1">
      <c r="A507" s="11" t="s">
        <v>687</v>
      </c>
      <c r="B507" s="11" t="s">
        <v>380</v>
      </c>
      <c r="C507" s="14"/>
      <c r="D507" s="6"/>
      <c r="E507" s="7"/>
    </row>
    <row r="508" spans="1:5" ht="13.5" customHeight="1">
      <c r="A508" s="11" t="s">
        <v>688</v>
      </c>
      <c r="B508" s="11" t="s">
        <v>382</v>
      </c>
      <c r="C508" s="14"/>
      <c r="D508" s="6"/>
      <c r="E508" s="7"/>
    </row>
    <row r="509" spans="1:5" ht="13.5" customHeight="1">
      <c r="A509" s="11" t="s">
        <v>689</v>
      </c>
      <c r="B509" s="11" t="s">
        <v>690</v>
      </c>
      <c r="C509" s="14"/>
      <c r="D509" s="6"/>
      <c r="E509" s="7"/>
    </row>
    <row r="510" spans="1:5" ht="13.5" customHeight="1">
      <c r="A510" s="11" t="s">
        <v>691</v>
      </c>
      <c r="B510" s="11" t="s">
        <v>692</v>
      </c>
      <c r="C510" s="14"/>
      <c r="D510" s="6"/>
      <c r="E510" s="7"/>
    </row>
    <row r="511" spans="1:5" ht="13.5" customHeight="1">
      <c r="A511" s="11" t="s">
        <v>693</v>
      </c>
      <c r="B511" s="11" t="s">
        <v>694</v>
      </c>
      <c r="C511" s="5"/>
      <c r="D511" s="6"/>
      <c r="E511" s="7"/>
    </row>
    <row r="512" spans="1:5" ht="13.5" customHeight="1">
      <c r="A512" s="11" t="s">
        <v>695</v>
      </c>
      <c r="B512" s="11" t="s">
        <v>173</v>
      </c>
      <c r="C512" s="5"/>
      <c r="D512" s="6"/>
      <c r="E512" s="7"/>
    </row>
    <row r="513" spans="1:5" ht="13">
      <c r="D513" s="12"/>
    </row>
    <row r="514" spans="1:5" ht="13">
      <c r="A514" s="11" t="s">
        <v>696</v>
      </c>
    </row>
    <row r="516" spans="1:5" ht="13.5" customHeight="1">
      <c r="A516" s="11" t="s">
        <v>3</v>
      </c>
      <c r="B516" s="11" t="s">
        <v>72</v>
      </c>
      <c r="D516" s="4"/>
    </row>
    <row r="517" spans="1:5" ht="13.5" customHeight="1">
      <c r="A517" s="11" t="s">
        <v>697</v>
      </c>
      <c r="B517" s="11" t="s">
        <v>698</v>
      </c>
      <c r="C517" s="5"/>
      <c r="D517" s="6"/>
      <c r="E517" s="7"/>
    </row>
    <row r="518" spans="1:5" ht="13.5" customHeight="1">
      <c r="A518" s="11" t="s">
        <v>699</v>
      </c>
      <c r="B518" s="11" t="s">
        <v>700</v>
      </c>
      <c r="C518" s="5"/>
      <c r="D518" s="6"/>
      <c r="E518" s="7"/>
    </row>
    <row r="519" spans="1:5" ht="13.5" customHeight="1">
      <c r="A519" s="11" t="s">
        <v>701</v>
      </c>
      <c r="B519" s="11" t="s">
        <v>702</v>
      </c>
      <c r="C519" s="5"/>
      <c r="D519" s="6"/>
      <c r="E519" s="7"/>
    </row>
    <row r="520" spans="1:5" ht="13.5" customHeight="1">
      <c r="A520" s="11" t="s">
        <v>703</v>
      </c>
      <c r="B520" s="11" t="s">
        <v>704</v>
      </c>
      <c r="C520" s="5"/>
      <c r="D520" s="6"/>
      <c r="E520" s="7"/>
    </row>
    <row r="521" spans="1:5" ht="13.5" customHeight="1">
      <c r="A521" s="11" t="s">
        <v>705</v>
      </c>
      <c r="B521" s="11" t="s">
        <v>706</v>
      </c>
      <c r="C521" s="5"/>
      <c r="D521" s="6"/>
      <c r="E521" s="7"/>
    </row>
    <row r="522" spans="1:5" ht="13.5" customHeight="1">
      <c r="A522" s="11" t="s">
        <v>707</v>
      </c>
      <c r="B522" s="11" t="s">
        <v>708</v>
      </c>
      <c r="C522" s="5"/>
      <c r="D522" s="6"/>
      <c r="E522" s="7"/>
    </row>
    <row r="523" spans="1:5" ht="13.5" customHeight="1">
      <c r="A523" s="11" t="s">
        <v>709</v>
      </c>
      <c r="B523" s="11" t="s">
        <v>710</v>
      </c>
      <c r="C523" s="5"/>
      <c r="D523" s="6"/>
      <c r="E523" s="7"/>
    </row>
    <row r="524" spans="1:5" ht="13.5" customHeight="1">
      <c r="A524" s="11" t="s">
        <v>711</v>
      </c>
      <c r="B524" s="11" t="s">
        <v>712</v>
      </c>
      <c r="C524" s="5"/>
      <c r="D524" s="6"/>
      <c r="E524" s="7"/>
    </row>
    <row r="525" spans="1:5" ht="13.5" customHeight="1">
      <c r="A525" s="11" t="s">
        <v>713</v>
      </c>
      <c r="B525" s="11" t="s">
        <v>714</v>
      </c>
      <c r="C525" s="5"/>
      <c r="D525" s="6"/>
      <c r="E525" s="7"/>
    </row>
    <row r="526" spans="1:5" ht="13.5" customHeight="1">
      <c r="A526" s="11" t="s">
        <v>715</v>
      </c>
      <c r="B526" s="11" t="s">
        <v>716</v>
      </c>
      <c r="C526" s="5"/>
      <c r="D526" s="6"/>
      <c r="E526" s="7"/>
    </row>
    <row r="527" spans="1:5" ht="13.5" customHeight="1">
      <c r="A527" s="11" t="s">
        <v>717</v>
      </c>
      <c r="B527" s="11" t="s">
        <v>718</v>
      </c>
      <c r="C527" s="5"/>
      <c r="D527" s="6"/>
      <c r="E527" s="7"/>
    </row>
    <row r="528" spans="1:5" ht="13.5" customHeight="1">
      <c r="A528" s="11" t="s">
        <v>719</v>
      </c>
      <c r="B528" s="11" t="s">
        <v>720</v>
      </c>
      <c r="C528" s="5"/>
      <c r="D528" s="6"/>
      <c r="E528" s="7"/>
    </row>
    <row r="529" spans="1:5" ht="13.5" customHeight="1">
      <c r="A529" s="11" t="s">
        <v>721</v>
      </c>
      <c r="B529" s="11" t="s">
        <v>722</v>
      </c>
      <c r="C529" s="5"/>
      <c r="D529" s="6"/>
      <c r="E529" s="7"/>
    </row>
    <row r="530" spans="1:5" ht="13.5" customHeight="1">
      <c r="A530" s="11" t="s">
        <v>723</v>
      </c>
      <c r="B530" s="11" t="s">
        <v>724</v>
      </c>
      <c r="C530" s="5"/>
      <c r="D530" s="6"/>
      <c r="E530" s="7"/>
    </row>
    <row r="531" spans="1:5" ht="13.5" customHeight="1">
      <c r="A531" s="11" t="s">
        <v>725</v>
      </c>
      <c r="B531" s="11" t="s">
        <v>726</v>
      </c>
      <c r="C531" s="5"/>
      <c r="D531" s="6"/>
      <c r="E531" s="7"/>
    </row>
    <row r="532" spans="1:5" ht="13">
      <c r="D532" s="12"/>
    </row>
    <row r="533" spans="1:5" ht="13">
      <c r="A533" s="11" t="s">
        <v>727</v>
      </c>
    </row>
    <row r="535" spans="1:5" ht="13.5" customHeight="1">
      <c r="A535" s="11" t="s">
        <v>3</v>
      </c>
      <c r="B535" s="11" t="s">
        <v>72</v>
      </c>
      <c r="D535" s="4"/>
    </row>
    <row r="536" spans="1:5" ht="13.5" customHeight="1">
      <c r="A536" s="11" t="s">
        <v>728</v>
      </c>
      <c r="B536" s="11" t="s">
        <v>706</v>
      </c>
      <c r="C536" s="5"/>
      <c r="D536" s="6"/>
      <c r="E536" s="7"/>
    </row>
    <row r="537" spans="1:5" ht="13.5" customHeight="1">
      <c r="A537" s="11" t="s">
        <v>729</v>
      </c>
      <c r="B537" s="11" t="s">
        <v>730</v>
      </c>
      <c r="C537" s="14"/>
      <c r="D537" s="9"/>
      <c r="E537" s="7"/>
    </row>
    <row r="538" spans="1:5" ht="13.5" customHeight="1">
      <c r="A538" s="11" t="s">
        <v>731</v>
      </c>
      <c r="B538" s="11" t="s">
        <v>180</v>
      </c>
      <c r="C538" s="14"/>
      <c r="D538" s="9"/>
      <c r="E538" s="7"/>
    </row>
    <row r="539" spans="1:5" ht="13.5" customHeight="1">
      <c r="A539" s="11" t="s">
        <v>732</v>
      </c>
      <c r="B539" s="11" t="s">
        <v>309</v>
      </c>
      <c r="C539" s="14"/>
      <c r="D539" s="9"/>
      <c r="E539" s="7"/>
    </row>
    <row r="540" spans="1:5" ht="13.5" customHeight="1">
      <c r="A540" s="11" t="s">
        <v>733</v>
      </c>
      <c r="B540" s="11" t="s">
        <v>734</v>
      </c>
      <c r="C540" s="14"/>
      <c r="D540" s="9"/>
      <c r="E540" s="7"/>
    </row>
    <row r="541" spans="1:5" ht="13.5" customHeight="1">
      <c r="A541" s="11" t="s">
        <v>735</v>
      </c>
      <c r="B541" s="11" t="s">
        <v>708</v>
      </c>
      <c r="C541" s="14"/>
      <c r="D541" s="9"/>
      <c r="E541" s="7"/>
    </row>
    <row r="542" spans="1:5" ht="13">
      <c r="A542" s="11" t="s">
        <v>736</v>
      </c>
      <c r="B542" s="11" t="s">
        <v>737</v>
      </c>
      <c r="D542" s="12"/>
    </row>
    <row r="543" spans="1:5" ht="13">
      <c r="C543" s="11"/>
      <c r="D543" s="11"/>
    </row>
  </sheetData>
  <mergeCells count="1">
    <mergeCell ref="F2:J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G414"/>
  <sheetViews>
    <sheetView workbookViewId="0"/>
  </sheetViews>
  <sheetFormatPr baseColWidth="10" defaultColWidth="14.5" defaultRowHeight="12.75" customHeight="1"/>
  <cols>
    <col min="1" max="1" width="22" customWidth="1"/>
    <col min="2" max="2" width="9.33203125" hidden="1" customWidth="1"/>
    <col min="3" max="7" width="9.33203125" customWidth="1"/>
  </cols>
  <sheetData>
    <row r="1" spans="1:7" ht="18.75" customHeight="1">
      <c r="A1" s="94" t="s">
        <v>2266</v>
      </c>
      <c r="D1" s="181"/>
      <c r="E1" s="164"/>
      <c r="F1" s="164"/>
      <c r="G1" s="164"/>
    </row>
    <row r="2" spans="1:7" ht="15.75" customHeight="1">
      <c r="D2" s="164"/>
      <c r="E2" s="164"/>
      <c r="F2" s="164"/>
      <c r="G2" s="164"/>
    </row>
    <row r="3" spans="1:7" ht="12.75" customHeight="1">
      <c r="D3" s="164"/>
      <c r="E3" s="164"/>
      <c r="F3" s="164"/>
      <c r="G3" s="164"/>
    </row>
    <row r="4" spans="1:7" ht="15.75" customHeight="1">
      <c r="A4" s="4"/>
      <c r="B4" s="4"/>
      <c r="C4" s="2" t="s">
        <v>0</v>
      </c>
      <c r="D4" s="2" t="s">
        <v>1</v>
      </c>
    </row>
    <row r="5" spans="1:7" ht="16.5" customHeight="1">
      <c r="A5" s="95" t="s">
        <v>2267</v>
      </c>
      <c r="B5" s="95" t="s">
        <v>2268</v>
      </c>
      <c r="D5" s="11"/>
    </row>
    <row r="6" spans="1:7" ht="24.75" customHeight="1">
      <c r="A6" s="96" t="s">
        <v>2269</v>
      </c>
      <c r="B6" s="96" t="s">
        <v>2270</v>
      </c>
    </row>
    <row r="7" spans="1:7" ht="36.75" customHeight="1">
      <c r="A7" s="97" t="s">
        <v>2271</v>
      </c>
      <c r="B7" s="97" t="s">
        <v>2272</v>
      </c>
    </row>
    <row r="8" spans="1:7" ht="24.75" customHeight="1">
      <c r="A8" s="96" t="s">
        <v>2273</v>
      </c>
      <c r="B8" s="96" t="s">
        <v>2274</v>
      </c>
    </row>
    <row r="9" spans="1:7" ht="96.75" customHeight="1">
      <c r="A9" s="97" t="s">
        <v>2275</v>
      </c>
      <c r="B9" s="97" t="s">
        <v>99</v>
      </c>
    </row>
    <row r="10" spans="1:7" ht="13">
      <c r="A10" s="98"/>
      <c r="B10" s="99" t="s">
        <v>1564</v>
      </c>
    </row>
    <row r="11" spans="1:7" ht="159.75" customHeight="1">
      <c r="A11" s="100" t="s">
        <v>2276</v>
      </c>
      <c r="B11" s="101"/>
      <c r="D11" s="11"/>
    </row>
    <row r="12" spans="1:7" ht="26.25" customHeight="1">
      <c r="A12" s="102" t="s">
        <v>2277</v>
      </c>
      <c r="B12" s="96" t="s">
        <v>1564</v>
      </c>
      <c r="D12" s="11"/>
    </row>
    <row r="13" spans="1:7" ht="84.75" customHeight="1">
      <c r="A13" s="97" t="s">
        <v>2278</v>
      </c>
      <c r="B13" s="97" t="s">
        <v>2279</v>
      </c>
      <c r="D13" s="11"/>
    </row>
    <row r="14" spans="1:7" ht="96.75" customHeight="1">
      <c r="A14" s="96" t="s">
        <v>2280</v>
      </c>
      <c r="B14" s="96" t="s">
        <v>2281</v>
      </c>
    </row>
    <row r="15" spans="1:7" ht="48.75" customHeight="1">
      <c r="A15" s="97" t="s">
        <v>2282</v>
      </c>
      <c r="B15" s="97" t="s">
        <v>2283</v>
      </c>
    </row>
    <row r="16" spans="1:7" ht="36.75" customHeight="1">
      <c r="A16" s="96" t="s">
        <v>2284</v>
      </c>
      <c r="B16" s="96" t="s">
        <v>2285</v>
      </c>
    </row>
    <row r="17" spans="1:4" ht="48.75" customHeight="1">
      <c r="A17" s="97" t="s">
        <v>2286</v>
      </c>
      <c r="B17" s="97" t="s">
        <v>2287</v>
      </c>
    </row>
    <row r="18" spans="1:4" ht="15" customHeight="1">
      <c r="A18" s="12"/>
      <c r="B18" s="12"/>
    </row>
    <row r="19" spans="1:4" ht="13">
      <c r="A19" s="103" t="str">
        <f>HYPERLINK("javascript:ToggleDiv('divExpCollAsst_457031386')","Change or resize the font")</f>
        <v>Change or resize the font</v>
      </c>
    </row>
    <row r="21" spans="1:4" ht="15" customHeight="1">
      <c r="A21" s="104" t="s">
        <v>2288</v>
      </c>
    </row>
    <row r="22" spans="1:4" ht="15.75" customHeight="1">
      <c r="A22" s="4"/>
      <c r="B22" s="4"/>
    </row>
    <row r="23" spans="1:4" ht="16.5" customHeight="1">
      <c r="A23" s="95" t="s">
        <v>2267</v>
      </c>
      <c r="B23" s="95" t="s">
        <v>2268</v>
      </c>
    </row>
    <row r="24" spans="1:4" ht="24.75" customHeight="1">
      <c r="A24" s="96" t="s">
        <v>2289</v>
      </c>
      <c r="B24" s="96" t="s">
        <v>2290</v>
      </c>
    </row>
    <row r="25" spans="1:4" ht="24.75" customHeight="1">
      <c r="A25" s="97" t="s">
        <v>2291</v>
      </c>
      <c r="B25" s="97" t="s">
        <v>2292</v>
      </c>
    </row>
    <row r="26" spans="1:4" ht="36.75" customHeight="1">
      <c r="A26" s="96" t="s">
        <v>2293</v>
      </c>
      <c r="B26" s="96" t="s">
        <v>2294</v>
      </c>
    </row>
    <row r="27" spans="1:4" ht="36.75" customHeight="1">
      <c r="A27" s="97" t="s">
        <v>2295</v>
      </c>
      <c r="B27" s="97" t="s">
        <v>2296</v>
      </c>
    </row>
    <row r="28" spans="1:4" ht="15" customHeight="1">
      <c r="A28" s="12"/>
      <c r="B28" s="12"/>
    </row>
    <row r="29" spans="1:4" ht="13">
      <c r="A29" s="103" t="str">
        <f>HYPERLINK("javascript:ToggleDiv('divExpCollAsst_787065812')","Move around in text or cells")</f>
        <v>Move around in text or cells</v>
      </c>
    </row>
    <row r="30" spans="1:4" ht="15.75" customHeight="1">
      <c r="A30" s="4"/>
      <c r="B30" s="4"/>
    </row>
    <row r="31" spans="1:4" ht="16.5" customHeight="1">
      <c r="A31" s="95" t="s">
        <v>2267</v>
      </c>
      <c r="B31" s="95" t="s">
        <v>2268</v>
      </c>
    </row>
    <row r="32" spans="1:4" ht="36.75" customHeight="1">
      <c r="A32" s="96" t="s">
        <v>2297</v>
      </c>
      <c r="B32" s="96" t="s">
        <v>332</v>
      </c>
      <c r="D32" s="11"/>
    </row>
    <row r="33" spans="1:4" ht="36.75" customHeight="1">
      <c r="A33" s="97" t="s">
        <v>2298</v>
      </c>
      <c r="B33" s="97" t="s">
        <v>334</v>
      </c>
      <c r="D33" s="11"/>
    </row>
    <row r="34" spans="1:4" ht="24.75" customHeight="1">
      <c r="A34" s="96" t="s">
        <v>2299</v>
      </c>
      <c r="B34" s="96" t="s">
        <v>348</v>
      </c>
      <c r="D34" s="11"/>
    </row>
    <row r="35" spans="1:4" ht="24.75" customHeight="1">
      <c r="A35" s="97" t="s">
        <v>2300</v>
      </c>
      <c r="B35" s="97" t="s">
        <v>350</v>
      </c>
      <c r="D35" s="11"/>
    </row>
    <row r="36" spans="1:4" ht="24.75" customHeight="1">
      <c r="A36" s="96" t="s">
        <v>2301</v>
      </c>
      <c r="B36" s="96" t="s">
        <v>2302</v>
      </c>
      <c r="D36" s="11"/>
    </row>
    <row r="37" spans="1:4" ht="24.75" customHeight="1">
      <c r="A37" s="97" t="s">
        <v>2303</v>
      </c>
      <c r="B37" s="97" t="s">
        <v>2304</v>
      </c>
      <c r="D37" s="11"/>
    </row>
    <row r="38" spans="1:4" ht="24.75" customHeight="1">
      <c r="A38" s="96" t="s">
        <v>2305</v>
      </c>
      <c r="B38" s="96" t="s">
        <v>684</v>
      </c>
      <c r="D38" s="11"/>
    </row>
    <row r="39" spans="1:4" ht="36.75" customHeight="1">
      <c r="A39" s="97" t="s">
        <v>2306</v>
      </c>
      <c r="B39" s="97" t="s">
        <v>682</v>
      </c>
      <c r="D39" s="11"/>
    </row>
    <row r="40" spans="1:4" ht="24.75" customHeight="1">
      <c r="A40" s="96" t="s">
        <v>2307</v>
      </c>
      <c r="B40" s="96" t="s">
        <v>362</v>
      </c>
      <c r="D40" s="11"/>
    </row>
    <row r="41" spans="1:4" ht="24.75" customHeight="1">
      <c r="A41" s="97" t="s">
        <v>2308</v>
      </c>
      <c r="B41" s="97" t="s">
        <v>364</v>
      </c>
      <c r="D41" s="11"/>
    </row>
    <row r="42" spans="1:4" ht="24.75" customHeight="1">
      <c r="A42" s="96" t="s">
        <v>2309</v>
      </c>
      <c r="B42" s="96" t="s">
        <v>173</v>
      </c>
      <c r="D42" s="11"/>
    </row>
    <row r="43" spans="1:4" ht="36.75" customHeight="1">
      <c r="A43" s="97" t="s">
        <v>2310</v>
      </c>
      <c r="B43" s="97" t="s">
        <v>694</v>
      </c>
      <c r="D43" s="11"/>
    </row>
    <row r="44" spans="1:4" ht="168.75" customHeight="1">
      <c r="A44" s="96" t="s">
        <v>2311</v>
      </c>
      <c r="B44" s="96" t="s">
        <v>158</v>
      </c>
    </row>
    <row r="45" spans="1:4" ht="28.5" customHeight="1">
      <c r="A45" s="97" t="s">
        <v>2312</v>
      </c>
      <c r="B45" s="97" t="s">
        <v>2313</v>
      </c>
    </row>
    <row r="46" spans="1:4" ht="15" customHeight="1">
      <c r="A46" s="12"/>
      <c r="B46" s="12"/>
    </row>
    <row r="47" spans="1:4" ht="13">
      <c r="A47" s="103" t="str">
        <f>HYPERLINK("javascript:ToggleDiv('divExpCollAsst_4872858')","Find and replace")</f>
        <v>Find and replace</v>
      </c>
    </row>
    <row r="48" spans="1:4" ht="15.75" customHeight="1">
      <c r="A48" s="4"/>
      <c r="B48" s="4"/>
    </row>
    <row r="49" spans="1:4" ht="16.5" customHeight="1">
      <c r="A49" s="95" t="s">
        <v>2267</v>
      </c>
      <c r="B49" s="95" t="s">
        <v>2268</v>
      </c>
    </row>
    <row r="50" spans="1:4" ht="28.5" customHeight="1">
      <c r="A50" s="96" t="s">
        <v>2314</v>
      </c>
      <c r="B50" s="96" t="s">
        <v>325</v>
      </c>
      <c r="D50" s="11"/>
    </row>
    <row r="51" spans="1:4" ht="40.5" customHeight="1">
      <c r="A51" s="97" t="s">
        <v>2315</v>
      </c>
      <c r="B51" s="97" t="s">
        <v>2316</v>
      </c>
    </row>
    <row r="52" spans="1:4" ht="28.5" customHeight="1">
      <c r="A52" s="96" t="s">
        <v>2312</v>
      </c>
      <c r="B52" s="96" t="s">
        <v>2313</v>
      </c>
    </row>
    <row r="53" spans="1:4" ht="15" customHeight="1">
      <c r="A53" s="12"/>
      <c r="B53" s="12"/>
    </row>
    <row r="54" spans="1:4" ht="13">
      <c r="A54" s="103" t="str">
        <f>HYPERLINK("javascript:ToggleDiv('divExpCollAsst_240624246')","Move around in and work in tables")</f>
        <v>Move around in and work in tables</v>
      </c>
    </row>
    <row r="55" spans="1:4" ht="15.75" customHeight="1">
      <c r="A55" s="4"/>
      <c r="B55" s="4"/>
    </row>
    <row r="56" spans="1:4" ht="16.5" customHeight="1">
      <c r="A56" s="95" t="s">
        <v>2267</v>
      </c>
      <c r="B56" s="95" t="s">
        <v>2268</v>
      </c>
    </row>
    <row r="57" spans="1:4" ht="24.75" customHeight="1">
      <c r="A57" s="96" t="s">
        <v>2317</v>
      </c>
      <c r="B57" s="96" t="s">
        <v>192</v>
      </c>
      <c r="D57" s="11"/>
    </row>
    <row r="58" spans="1:4" ht="24.75" customHeight="1">
      <c r="A58" s="97" t="s">
        <v>2318</v>
      </c>
      <c r="B58" s="97" t="s">
        <v>194</v>
      </c>
      <c r="D58" s="11"/>
    </row>
    <row r="59" spans="1:4" ht="24.75" customHeight="1">
      <c r="A59" s="96" t="s">
        <v>2319</v>
      </c>
      <c r="B59" s="96" t="s">
        <v>350</v>
      </c>
      <c r="D59" s="11"/>
    </row>
    <row r="60" spans="1:4" ht="24.75" customHeight="1">
      <c r="A60" s="97" t="s">
        <v>2320</v>
      </c>
      <c r="B60" s="97" t="s">
        <v>348</v>
      </c>
      <c r="D60" s="11"/>
    </row>
    <row r="61" spans="1:4" ht="24.75" customHeight="1">
      <c r="A61" s="96" t="s">
        <v>2321</v>
      </c>
      <c r="B61" s="96" t="s">
        <v>144</v>
      </c>
    </row>
    <row r="62" spans="1:4" ht="24.75" customHeight="1">
      <c r="A62" s="97" t="s">
        <v>2322</v>
      </c>
      <c r="B62" s="97" t="s">
        <v>199</v>
      </c>
      <c r="D62" s="11"/>
    </row>
    <row r="63" spans="1:4" ht="36.75" customHeight="1">
      <c r="A63" s="96" t="s">
        <v>2323</v>
      </c>
      <c r="B63" s="96" t="s">
        <v>2324</v>
      </c>
    </row>
    <row r="64" spans="1:4" ht="15" customHeight="1">
      <c r="A64" s="12"/>
      <c r="B64" s="12"/>
    </row>
    <row r="65" spans="1:4" ht="13">
      <c r="A65" s="11" t="s">
        <v>2325</v>
      </c>
    </row>
    <row r="66" spans="1:4" ht="15.75" customHeight="1">
      <c r="A66" s="4"/>
      <c r="B66" s="4"/>
    </row>
    <row r="67" spans="1:4" ht="16.5" customHeight="1">
      <c r="A67" s="95" t="s">
        <v>2267</v>
      </c>
      <c r="B67" s="95" t="s">
        <v>2268</v>
      </c>
    </row>
    <row r="68" spans="1:4" ht="13.5" customHeight="1">
      <c r="A68" s="105" t="s">
        <v>2326</v>
      </c>
      <c r="B68" s="96" t="s">
        <v>1564</v>
      </c>
    </row>
    <row r="69" spans="1:4" ht="84.75" customHeight="1">
      <c r="A69" s="97" t="s">
        <v>2327</v>
      </c>
      <c r="B69" s="97" t="s">
        <v>2328</v>
      </c>
    </row>
    <row r="70" spans="1:4" ht="60.75" customHeight="1">
      <c r="A70" s="96" t="s">
        <v>2329</v>
      </c>
      <c r="B70" s="96" t="s">
        <v>364</v>
      </c>
    </row>
    <row r="71" spans="1:4" ht="108.75" customHeight="1">
      <c r="A71" s="97" t="s">
        <v>2330</v>
      </c>
      <c r="B71" s="97" t="s">
        <v>2331</v>
      </c>
    </row>
    <row r="72" spans="1:4" ht="72.75" customHeight="1">
      <c r="A72" s="96" t="s">
        <v>2332</v>
      </c>
      <c r="B72" s="96" t="s">
        <v>2333</v>
      </c>
    </row>
    <row r="73" spans="1:4" ht="72.75" customHeight="1">
      <c r="A73" s="97" t="s">
        <v>2334</v>
      </c>
      <c r="B73" s="97" t="s">
        <v>2335</v>
      </c>
      <c r="D73" s="11"/>
    </row>
    <row r="74" spans="1:4" ht="96.75" customHeight="1">
      <c r="A74" s="96" t="s">
        <v>2336</v>
      </c>
      <c r="B74" s="96" t="s">
        <v>2337</v>
      </c>
    </row>
    <row r="75" spans="1:4" ht="60.75" customHeight="1">
      <c r="A75" s="97" t="s">
        <v>2338</v>
      </c>
      <c r="B75" s="97" t="s">
        <v>2339</v>
      </c>
      <c r="D75" s="11"/>
    </row>
    <row r="76" spans="1:4" ht="60.75" customHeight="1">
      <c r="A76" s="96" t="s">
        <v>2340</v>
      </c>
      <c r="B76" s="96" t="s">
        <v>2337</v>
      </c>
      <c r="D76" s="11"/>
    </row>
    <row r="77" spans="1:4" ht="24.75" customHeight="1">
      <c r="A77" s="97" t="s">
        <v>2341</v>
      </c>
      <c r="B77" s="97" t="s">
        <v>2342</v>
      </c>
    </row>
    <row r="78" spans="1:4" ht="24.75" customHeight="1">
      <c r="A78" s="96" t="s">
        <v>2343</v>
      </c>
      <c r="B78" s="96" t="s">
        <v>2344</v>
      </c>
    </row>
    <row r="79" spans="1:4" ht="15" customHeight="1">
      <c r="A79" s="12"/>
      <c r="B79" s="12"/>
    </row>
    <row r="80" spans="1:4" ht="13">
      <c r="A80" s="11" t="s">
        <v>2345</v>
      </c>
    </row>
    <row r="82" spans="1:4" ht="13">
      <c r="A82" s="11" t="s">
        <v>2346</v>
      </c>
    </row>
    <row r="83" spans="1:4" ht="15.75" customHeight="1">
      <c r="A83" s="104" t="s">
        <v>2347</v>
      </c>
    </row>
    <row r="84" spans="1:4" ht="15" customHeight="1">
      <c r="A84" s="104" t="s">
        <v>2348</v>
      </c>
    </row>
    <row r="86" spans="1:4" ht="15" customHeight="1">
      <c r="A86" s="104" t="s">
        <v>2349</v>
      </c>
    </row>
    <row r="87" spans="1:4" ht="15" customHeight="1"/>
    <row r="88" spans="1:4" ht="13">
      <c r="A88" s="11" t="s">
        <v>2350</v>
      </c>
    </row>
    <row r="89" spans="1:4" ht="15.75" customHeight="1">
      <c r="A89" s="4"/>
      <c r="B89" s="4"/>
    </row>
    <row r="90" spans="1:4" ht="16.5" customHeight="1">
      <c r="A90" s="95" t="s">
        <v>2267</v>
      </c>
      <c r="B90" s="95" t="s">
        <v>2268</v>
      </c>
    </row>
    <row r="91" spans="1:4" ht="36.75" customHeight="1">
      <c r="A91" s="96" t="s">
        <v>2351</v>
      </c>
      <c r="B91" s="96" t="s">
        <v>192</v>
      </c>
      <c r="D91" s="11"/>
    </row>
    <row r="92" spans="1:4" ht="36.75" customHeight="1">
      <c r="A92" s="97" t="s">
        <v>2352</v>
      </c>
      <c r="B92" s="97" t="s">
        <v>194</v>
      </c>
      <c r="D92" s="11"/>
    </row>
    <row r="93" spans="1:4" ht="96.75" customHeight="1">
      <c r="A93" s="96" t="s">
        <v>2353</v>
      </c>
      <c r="B93" s="96" t="s">
        <v>350</v>
      </c>
      <c r="D93" s="11"/>
    </row>
    <row r="94" spans="1:4" ht="96.75" customHeight="1">
      <c r="A94" s="97" t="s">
        <v>2354</v>
      </c>
      <c r="B94" s="97" t="s">
        <v>348</v>
      </c>
      <c r="D94" s="11"/>
    </row>
    <row r="95" spans="1:4" ht="48.75" customHeight="1">
      <c r="A95" s="96" t="s">
        <v>2355</v>
      </c>
      <c r="B95" s="96" t="s">
        <v>2356</v>
      </c>
      <c r="D95" s="11"/>
    </row>
    <row r="96" spans="1:4" ht="60.75" customHeight="1">
      <c r="A96" s="97" t="s">
        <v>2357</v>
      </c>
      <c r="B96" s="97" t="s">
        <v>2358</v>
      </c>
      <c r="D96" s="11"/>
    </row>
    <row r="97" spans="1:4" ht="96.75" customHeight="1">
      <c r="A97" s="96" t="s">
        <v>2359</v>
      </c>
      <c r="B97" s="96" t="s">
        <v>2360</v>
      </c>
      <c r="D97" s="11"/>
    </row>
    <row r="98" spans="1:4" ht="84.75" customHeight="1">
      <c r="A98" s="97" t="s">
        <v>2361</v>
      </c>
      <c r="B98" s="97" t="s">
        <v>671</v>
      </c>
      <c r="D98" s="11"/>
    </row>
    <row r="99" spans="1:4" ht="48.75" customHeight="1">
      <c r="A99" s="96" t="s">
        <v>2362</v>
      </c>
      <c r="B99" s="96" t="s">
        <v>2363</v>
      </c>
      <c r="D99" s="11"/>
    </row>
    <row r="100" spans="1:4" ht="60.75" customHeight="1">
      <c r="A100" s="97" t="s">
        <v>2364</v>
      </c>
      <c r="B100" s="97" t="s">
        <v>199</v>
      </c>
      <c r="D100" s="11"/>
    </row>
    <row r="101" spans="1:4" ht="84.75" customHeight="1">
      <c r="A101" s="96" t="s">
        <v>2365</v>
      </c>
      <c r="B101" s="96" t="s">
        <v>101</v>
      </c>
      <c r="D101" s="11"/>
    </row>
    <row r="102" spans="1:4" ht="15" customHeight="1">
      <c r="A102" s="12"/>
      <c r="B102" s="12"/>
    </row>
    <row r="103" spans="1:4" ht="13">
      <c r="A103" s="103" t="str">
        <f>HYPERLINK("javascript:ToggleDiv('divExpCollAsst_357516255')","Use edit boxes within dialog boxes")</f>
        <v>Use edit boxes within dialog boxes</v>
      </c>
    </row>
    <row r="105" spans="1:4" ht="15" customHeight="1">
      <c r="A105" s="104" t="s">
        <v>2366</v>
      </c>
    </row>
    <row r="106" spans="1:4" ht="15.75" customHeight="1">
      <c r="A106" s="4"/>
      <c r="B106" s="4"/>
    </row>
    <row r="107" spans="1:4" ht="16.5" customHeight="1">
      <c r="A107" s="95" t="s">
        <v>2267</v>
      </c>
      <c r="B107" s="95" t="s">
        <v>2268</v>
      </c>
    </row>
    <row r="108" spans="1:4" ht="36.75" customHeight="1">
      <c r="A108" s="96" t="s">
        <v>2367</v>
      </c>
      <c r="B108" s="96" t="s">
        <v>682</v>
      </c>
      <c r="D108" s="11"/>
    </row>
    <row r="109" spans="1:4" ht="24.75" customHeight="1">
      <c r="A109" s="97" t="s">
        <v>2368</v>
      </c>
      <c r="B109" s="97" t="s">
        <v>684</v>
      </c>
      <c r="D109" s="11"/>
    </row>
    <row r="110" spans="1:4" ht="48.75" customHeight="1">
      <c r="A110" s="96" t="s">
        <v>2369</v>
      </c>
      <c r="B110" s="96" t="s">
        <v>2370</v>
      </c>
      <c r="D110" s="11"/>
    </row>
    <row r="111" spans="1:4" ht="24.75" customHeight="1">
      <c r="A111" s="97" t="s">
        <v>2301</v>
      </c>
      <c r="B111" s="97" t="s">
        <v>2302</v>
      </c>
      <c r="D111" s="11"/>
    </row>
    <row r="112" spans="1:4" ht="24.75" customHeight="1">
      <c r="A112" s="96" t="s">
        <v>2303</v>
      </c>
      <c r="B112" s="96" t="s">
        <v>2304</v>
      </c>
      <c r="D112" s="11"/>
    </row>
    <row r="113" spans="1:4" ht="48.75" customHeight="1">
      <c r="A113" s="97" t="s">
        <v>2371</v>
      </c>
      <c r="B113" s="97" t="s">
        <v>710</v>
      </c>
      <c r="D113" s="11"/>
    </row>
    <row r="114" spans="1:4" ht="48.75" customHeight="1">
      <c r="A114" s="96" t="s">
        <v>2372</v>
      </c>
      <c r="B114" s="96" t="s">
        <v>712</v>
      </c>
      <c r="D114" s="11"/>
    </row>
    <row r="115" spans="1:4" ht="36.75" customHeight="1">
      <c r="A115" s="97" t="s">
        <v>2373</v>
      </c>
      <c r="B115" s="97" t="s">
        <v>2374</v>
      </c>
    </row>
    <row r="116" spans="1:4" ht="48.75" customHeight="1">
      <c r="A116" s="96" t="s">
        <v>2375</v>
      </c>
      <c r="B116" s="96" t="s">
        <v>2376</v>
      </c>
    </row>
    <row r="117" spans="1:4" ht="48.75" customHeight="1">
      <c r="A117" s="97" t="s">
        <v>2377</v>
      </c>
      <c r="B117" s="97" t="s">
        <v>718</v>
      </c>
    </row>
    <row r="118" spans="1:4" ht="36.75" customHeight="1">
      <c r="A118" s="96" t="s">
        <v>2378</v>
      </c>
      <c r="B118" s="96" t="s">
        <v>720</v>
      </c>
    </row>
    <row r="119" spans="1:4" ht="15" customHeight="1">
      <c r="A119" s="12"/>
      <c r="B119" s="12"/>
    </row>
    <row r="120" spans="1:4" ht="13">
      <c r="A120" s="11" t="s">
        <v>2379</v>
      </c>
    </row>
    <row r="121" spans="1:4" ht="15.75" customHeight="1">
      <c r="A121" s="4"/>
      <c r="B121" s="4"/>
    </row>
    <row r="122" spans="1:4" ht="16.5" customHeight="1">
      <c r="A122" s="95" t="s">
        <v>2267</v>
      </c>
      <c r="B122" s="95" t="s">
        <v>2268</v>
      </c>
    </row>
    <row r="123" spans="1:4" ht="24.75" customHeight="1">
      <c r="A123" s="96" t="s">
        <v>2380</v>
      </c>
      <c r="B123" s="96" t="s">
        <v>2381</v>
      </c>
      <c r="D123" s="11"/>
    </row>
    <row r="124" spans="1:4" ht="24.75" customHeight="1">
      <c r="A124" s="97" t="s">
        <v>2382</v>
      </c>
      <c r="B124" s="97" t="s">
        <v>2383</v>
      </c>
      <c r="D124" s="11"/>
    </row>
    <row r="125" spans="1:4" ht="96.75" customHeight="1">
      <c r="A125" s="96" t="s">
        <v>2384</v>
      </c>
      <c r="B125" s="96" t="s">
        <v>1795</v>
      </c>
      <c r="D125" s="11"/>
    </row>
    <row r="126" spans="1:4" ht="60.75" customHeight="1">
      <c r="A126" s="97" t="s">
        <v>2385</v>
      </c>
      <c r="B126" s="97" t="s">
        <v>2335</v>
      </c>
    </row>
    <row r="127" spans="1:4" ht="48.75" customHeight="1">
      <c r="A127" s="96" t="s">
        <v>2386</v>
      </c>
      <c r="B127" s="96" t="s">
        <v>192</v>
      </c>
      <c r="D127" s="11"/>
    </row>
    <row r="128" spans="1:4" ht="36.75" customHeight="1">
      <c r="A128" s="97" t="s">
        <v>2387</v>
      </c>
      <c r="B128" s="97" t="s">
        <v>2388</v>
      </c>
    </row>
    <row r="129" spans="1:4" ht="24.75" customHeight="1">
      <c r="A129" s="96" t="s">
        <v>2389</v>
      </c>
      <c r="B129" s="96" t="s">
        <v>309</v>
      </c>
    </row>
    <row r="130" spans="1:4" ht="25.5" customHeight="1">
      <c r="A130" s="106" t="s">
        <v>2390</v>
      </c>
      <c r="B130" s="12"/>
    </row>
    <row r="131" spans="1:4" ht="15" customHeight="1">
      <c r="A131" s="12"/>
    </row>
    <row r="132" spans="1:4" ht="13">
      <c r="A132" s="11" t="s">
        <v>2391</v>
      </c>
    </row>
    <row r="134" spans="1:4" ht="13">
      <c r="A134" s="107" t="s">
        <v>2392</v>
      </c>
      <c r="D134" s="11"/>
    </row>
    <row r="135" spans="1:4" ht="72" customHeight="1">
      <c r="A135" s="107" t="s">
        <v>2393</v>
      </c>
      <c r="D135" s="11"/>
    </row>
    <row r="137" spans="1:4" ht="60" customHeight="1">
      <c r="A137" s="107" t="s">
        <v>2394</v>
      </c>
      <c r="D137" s="11"/>
    </row>
    <row r="138" spans="1:4" ht="192" customHeight="1">
      <c r="A138" s="107" t="s">
        <v>2395</v>
      </c>
    </row>
    <row r="139" spans="1:4" ht="409.5" customHeight="1">
      <c r="A139" s="108" t="s">
        <v>2396</v>
      </c>
    </row>
    <row r="140" spans="1:4" ht="120" customHeight="1">
      <c r="A140" s="108" t="s">
        <v>2397</v>
      </c>
    </row>
    <row r="141" spans="1:4" ht="15" customHeight="1"/>
    <row r="142" spans="1:4" ht="51" customHeight="1">
      <c r="A142" s="109" t="s">
        <v>2398</v>
      </c>
    </row>
    <row r="144" spans="1:4" ht="216" customHeight="1">
      <c r="A144" s="107" t="s">
        <v>2399</v>
      </c>
    </row>
    <row r="145" spans="1:4" ht="15.75" customHeight="1">
      <c r="A145" s="4"/>
      <c r="B145" s="4"/>
    </row>
    <row r="146" spans="1:4" ht="16.5" customHeight="1">
      <c r="A146" s="95" t="s">
        <v>2267</v>
      </c>
      <c r="B146" s="95" t="s">
        <v>2268</v>
      </c>
    </row>
    <row r="147" spans="1:4" ht="96.75" customHeight="1">
      <c r="A147" s="110" t="s">
        <v>2400</v>
      </c>
      <c r="B147" s="96" t="s">
        <v>2401</v>
      </c>
      <c r="D147" s="11"/>
    </row>
    <row r="148" spans="1:4" ht="60.75" customHeight="1">
      <c r="A148" s="97" t="s">
        <v>2402</v>
      </c>
      <c r="B148" s="97" t="s">
        <v>2403</v>
      </c>
    </row>
    <row r="149" spans="1:4" ht="24.75" customHeight="1">
      <c r="A149" s="96" t="s">
        <v>2404</v>
      </c>
      <c r="B149" s="96" t="s">
        <v>2405</v>
      </c>
    </row>
    <row r="150" spans="1:4" ht="48.75" customHeight="1">
      <c r="A150" s="97" t="s">
        <v>2406</v>
      </c>
      <c r="B150" s="97" t="s">
        <v>2335</v>
      </c>
    </row>
    <row r="151" spans="1:4" ht="60.75" customHeight="1">
      <c r="A151" s="96" t="s">
        <v>2407</v>
      </c>
      <c r="B151" s="96" t="s">
        <v>1564</v>
      </c>
      <c r="D151" s="11"/>
    </row>
    <row r="152" spans="1:4" ht="84.75" customHeight="1">
      <c r="A152" s="97" t="s">
        <v>2408</v>
      </c>
      <c r="B152" s="97" t="s">
        <v>2328</v>
      </c>
      <c r="D152" s="11"/>
    </row>
    <row r="153" spans="1:4" ht="72.75" customHeight="1">
      <c r="A153" s="96" t="s">
        <v>2409</v>
      </c>
      <c r="B153" s="96" t="s">
        <v>2410</v>
      </c>
      <c r="D153" s="11"/>
    </row>
    <row r="154" spans="1:4" ht="60.75" customHeight="1">
      <c r="A154" s="97" t="s">
        <v>2411</v>
      </c>
      <c r="B154" s="97" t="s">
        <v>2412</v>
      </c>
      <c r="D154" s="11"/>
    </row>
    <row r="155" spans="1:4" ht="48.75" customHeight="1">
      <c r="A155" s="96" t="s">
        <v>2413</v>
      </c>
      <c r="B155" s="96" t="s">
        <v>2412</v>
      </c>
      <c r="D155" s="11"/>
    </row>
    <row r="156" spans="1:4" ht="72.75" customHeight="1">
      <c r="A156" s="97" t="s">
        <v>2414</v>
      </c>
      <c r="B156" s="97" t="s">
        <v>199</v>
      </c>
      <c r="D156" s="11"/>
    </row>
    <row r="157" spans="1:4" ht="96.75" customHeight="1">
      <c r="A157" s="96" t="s">
        <v>2415</v>
      </c>
      <c r="B157" s="96" t="s">
        <v>199</v>
      </c>
      <c r="D157" s="11"/>
    </row>
    <row r="158" spans="1:4" ht="156.75" customHeight="1">
      <c r="A158" s="97" t="s">
        <v>2416</v>
      </c>
      <c r="B158" s="97" t="s">
        <v>632</v>
      </c>
    </row>
    <row r="159" spans="1:4" ht="25.5" customHeight="1">
      <c r="A159" s="106" t="s">
        <v>2417</v>
      </c>
      <c r="B159" s="12"/>
    </row>
    <row r="160" spans="1:4" ht="15" customHeight="1">
      <c r="A160" s="12"/>
    </row>
    <row r="161" spans="1:4" ht="13">
      <c r="A161" s="103" t="str">
        <f>HYPERLINK("javascript:ToggleDiv('divExpCollAsst_360535663')","Move between panes")</f>
        <v>Move between panes</v>
      </c>
    </row>
    <row r="162" spans="1:4" ht="15.75" customHeight="1">
      <c r="A162" s="4"/>
      <c r="B162" s="4"/>
    </row>
    <row r="163" spans="1:4" ht="16.5" customHeight="1">
      <c r="A163" s="95" t="s">
        <v>2267</v>
      </c>
      <c r="B163" s="95" t="s">
        <v>2268</v>
      </c>
    </row>
    <row r="164" spans="1:4" ht="36.75" customHeight="1">
      <c r="A164" s="96" t="s">
        <v>2418</v>
      </c>
      <c r="B164" s="96" t="s">
        <v>1564</v>
      </c>
      <c r="D164" s="11"/>
    </row>
    <row r="165" spans="1:4" ht="48.75" customHeight="1">
      <c r="A165" s="97" t="s">
        <v>2419</v>
      </c>
      <c r="B165" s="97" t="s">
        <v>2279</v>
      </c>
      <c r="D165" s="11"/>
    </row>
    <row r="166" spans="1:4" ht="92.25" customHeight="1">
      <c r="A166" s="96" t="s">
        <v>2420</v>
      </c>
      <c r="B166" s="96" t="s">
        <v>146</v>
      </c>
    </row>
    <row r="167" spans="1:4" ht="15" customHeight="1">
      <c r="A167" s="12"/>
      <c r="B167" s="12"/>
    </row>
    <row r="168" spans="1:4" ht="13">
      <c r="A168" s="11" t="s">
        <v>2421</v>
      </c>
    </row>
    <row r="169" spans="1:4" ht="15.75" customHeight="1">
      <c r="A169" s="4"/>
      <c r="B169" s="4"/>
    </row>
    <row r="170" spans="1:4" ht="16.5" customHeight="1">
      <c r="A170" s="95" t="s">
        <v>2267</v>
      </c>
      <c r="B170" s="95" t="s">
        <v>2268</v>
      </c>
    </row>
    <row r="171" spans="1:4" ht="24.75" customHeight="1">
      <c r="A171" s="96" t="s">
        <v>2422</v>
      </c>
      <c r="B171" s="96" t="s">
        <v>464</v>
      </c>
    </row>
    <row r="172" spans="1:4" ht="24.75" customHeight="1">
      <c r="A172" s="97" t="s">
        <v>2423</v>
      </c>
      <c r="B172" s="97" t="s">
        <v>466</v>
      </c>
    </row>
    <row r="173" spans="1:4" ht="24.75" customHeight="1">
      <c r="A173" s="96" t="s">
        <v>2424</v>
      </c>
      <c r="B173" s="96" t="s">
        <v>468</v>
      </c>
    </row>
    <row r="174" spans="1:4" ht="36.75" customHeight="1">
      <c r="A174" s="97" t="s">
        <v>2425</v>
      </c>
      <c r="B174" s="97" t="s">
        <v>462</v>
      </c>
    </row>
    <row r="175" spans="1:4" ht="24.75" customHeight="1">
      <c r="A175" s="96" t="s">
        <v>2426</v>
      </c>
      <c r="B175" s="96" t="s">
        <v>2427</v>
      </c>
    </row>
    <row r="176" spans="1:4" ht="36.75" customHeight="1">
      <c r="A176" s="97" t="s">
        <v>2428</v>
      </c>
      <c r="B176" s="97" t="s">
        <v>2429</v>
      </c>
    </row>
    <row r="177" spans="1:2" ht="36.75" customHeight="1">
      <c r="A177" s="96" t="s">
        <v>2430</v>
      </c>
      <c r="B177" s="96" t="s">
        <v>2431</v>
      </c>
    </row>
    <row r="178" spans="1:2" ht="15" customHeight="1">
      <c r="A178" s="12"/>
      <c r="B178" s="12"/>
    </row>
    <row r="179" spans="1:2" ht="13">
      <c r="A179" s="11" t="s">
        <v>2432</v>
      </c>
    </row>
    <row r="180" spans="1:2" ht="15" customHeight="1"/>
    <row r="181" spans="1:2" ht="13">
      <c r="A181" s="11" t="s">
        <v>2433</v>
      </c>
    </row>
    <row r="183" spans="1:2" ht="60" customHeight="1">
      <c r="A183" s="107" t="s">
        <v>2434</v>
      </c>
    </row>
    <row r="184" spans="1:2" ht="96" customHeight="1">
      <c r="A184" s="107" t="s">
        <v>2435</v>
      </c>
    </row>
    <row r="185" spans="1:2" ht="60" customHeight="1">
      <c r="A185" s="107" t="s">
        <v>2436</v>
      </c>
    </row>
    <row r="186" spans="1:2" ht="15" customHeight="1"/>
    <row r="187" spans="1:2" ht="13">
      <c r="A187" s="11" t="s">
        <v>2437</v>
      </c>
    </row>
    <row r="189" spans="1:2" ht="48" customHeight="1">
      <c r="A189" s="107" t="s">
        <v>2438</v>
      </c>
    </row>
    <row r="190" spans="1:2" ht="48" customHeight="1">
      <c r="A190" s="107" t="s">
        <v>2439</v>
      </c>
    </row>
    <row r="191" spans="1:2" ht="15" customHeight="1"/>
    <row r="192" spans="1:2" ht="13">
      <c r="A192" s="11" t="s">
        <v>2440</v>
      </c>
    </row>
    <row r="194" spans="1:1" ht="48" customHeight="1">
      <c r="A194" s="107" t="s">
        <v>2441</v>
      </c>
    </row>
    <row r="195" spans="1:1" ht="48" customHeight="1">
      <c r="A195" s="107" t="s">
        <v>2442</v>
      </c>
    </row>
    <row r="196" spans="1:1" ht="60" customHeight="1">
      <c r="A196" s="107" t="s">
        <v>2443</v>
      </c>
    </row>
    <row r="197" spans="1:1" ht="15" customHeight="1"/>
    <row r="198" spans="1:1" ht="13">
      <c r="A198" s="11" t="s">
        <v>2444</v>
      </c>
    </row>
    <row r="200" spans="1:1" ht="60" customHeight="1">
      <c r="A200" s="107" t="s">
        <v>2445</v>
      </c>
    </row>
    <row r="201" spans="1:1" ht="84" customHeight="1">
      <c r="A201" s="107" t="s">
        <v>2446</v>
      </c>
    </row>
    <row r="202" spans="1:1" ht="24" customHeight="1">
      <c r="A202" s="107" t="s">
        <v>2447</v>
      </c>
    </row>
    <row r="203" spans="1:1" ht="15" customHeight="1"/>
    <row r="204" spans="1:1" ht="13">
      <c r="A204" s="11" t="s">
        <v>2448</v>
      </c>
    </row>
    <row r="206" spans="1:1" ht="36" customHeight="1">
      <c r="A206" s="107" t="s">
        <v>2449</v>
      </c>
    </row>
    <row r="208" spans="1:1" ht="156" customHeight="1">
      <c r="A208" s="107" t="s">
        <v>2450</v>
      </c>
    </row>
    <row r="209" spans="1:2" ht="48" customHeight="1">
      <c r="A209" s="111" t="s">
        <v>2451</v>
      </c>
    </row>
    <row r="211" spans="1:2" ht="60" customHeight="1">
      <c r="A211" s="111" t="s">
        <v>2452</v>
      </c>
    </row>
    <row r="213" spans="1:2" ht="108" customHeight="1">
      <c r="A213" s="111" t="s">
        <v>2453</v>
      </c>
    </row>
    <row r="214" spans="1:2" ht="72" customHeight="1">
      <c r="A214" s="111" t="s">
        <v>2454</v>
      </c>
    </row>
    <row r="216" spans="1:2" ht="24" customHeight="1">
      <c r="A216" s="111" t="s">
        <v>2455</v>
      </c>
    </row>
    <row r="217" spans="1:2" ht="15.75" customHeight="1">
      <c r="A217" s="4"/>
      <c r="B217" s="4"/>
    </row>
    <row r="218" spans="1:2" ht="16.5" customHeight="1">
      <c r="A218" s="95" t="s">
        <v>2267</v>
      </c>
      <c r="B218" s="95" t="s">
        <v>2268</v>
      </c>
    </row>
    <row r="219" spans="1:2" ht="24.75" customHeight="1">
      <c r="A219" s="96" t="s">
        <v>2456</v>
      </c>
      <c r="B219" s="96" t="s">
        <v>2457</v>
      </c>
    </row>
    <row r="220" spans="1:2" ht="24.75" customHeight="1">
      <c r="A220" s="97" t="s">
        <v>2458</v>
      </c>
      <c r="B220" s="97" t="s">
        <v>2459</v>
      </c>
    </row>
    <row r="221" spans="1:2" ht="15" customHeight="1">
      <c r="A221" s="12"/>
      <c r="B221" s="12"/>
    </row>
    <row r="222" spans="1:2" ht="13">
      <c r="A222" s="11" t="s">
        <v>2460</v>
      </c>
    </row>
    <row r="224" spans="1:2" ht="60" customHeight="1">
      <c r="A224" s="111" t="s">
        <v>2461</v>
      </c>
    </row>
    <row r="225" spans="1:2" ht="96" customHeight="1">
      <c r="A225" s="107" t="s">
        <v>2462</v>
      </c>
    </row>
    <row r="226" spans="1:2" ht="60" customHeight="1">
      <c r="A226" s="107" t="s">
        <v>2463</v>
      </c>
    </row>
    <row r="227" spans="1:2" ht="84" customHeight="1">
      <c r="A227" s="107" t="s">
        <v>2464</v>
      </c>
    </row>
    <row r="228" spans="1:2" ht="36" customHeight="1">
      <c r="A228" s="107" t="s">
        <v>2465</v>
      </c>
    </row>
    <row r="230" spans="1:2" ht="13">
      <c r="A230" s="11" t="s">
        <v>2466</v>
      </c>
    </row>
    <row r="231" spans="1:2" ht="15.75" customHeight="1">
      <c r="A231" s="4"/>
      <c r="B231" s="4"/>
    </row>
    <row r="232" spans="1:2" ht="16.5" customHeight="1">
      <c r="A232" s="95" t="s">
        <v>2267</v>
      </c>
      <c r="B232" s="95" t="s">
        <v>2268</v>
      </c>
    </row>
    <row r="233" spans="1:2" ht="36.75" customHeight="1">
      <c r="A233" s="96" t="s">
        <v>2467</v>
      </c>
      <c r="B233" s="96" t="s">
        <v>712</v>
      </c>
    </row>
    <row r="234" spans="1:2" ht="36.75" customHeight="1">
      <c r="A234" s="97" t="s">
        <v>2468</v>
      </c>
      <c r="B234" s="97" t="s">
        <v>710</v>
      </c>
    </row>
    <row r="235" spans="1:2" ht="24.75" customHeight="1">
      <c r="A235" s="96" t="s">
        <v>2469</v>
      </c>
      <c r="B235" s="96" t="s">
        <v>2376</v>
      </c>
    </row>
    <row r="236" spans="1:2" ht="36.75" customHeight="1">
      <c r="A236" s="97" t="s">
        <v>2470</v>
      </c>
      <c r="B236" s="97" t="s">
        <v>2374</v>
      </c>
    </row>
    <row r="237" spans="1:2" ht="60.75" customHeight="1">
      <c r="A237" s="96" t="s">
        <v>2471</v>
      </c>
      <c r="B237" s="96" t="s">
        <v>2472</v>
      </c>
    </row>
    <row r="238" spans="1:2" ht="60.75" customHeight="1">
      <c r="A238" s="97" t="s">
        <v>2473</v>
      </c>
      <c r="B238" s="97" t="s">
        <v>2474</v>
      </c>
    </row>
    <row r="239" spans="1:2" ht="60.75" customHeight="1">
      <c r="A239" s="96" t="s">
        <v>2475</v>
      </c>
      <c r="B239" s="96" t="s">
        <v>101</v>
      </c>
    </row>
    <row r="240" spans="1:2" ht="60.75" customHeight="1">
      <c r="A240" s="97" t="s">
        <v>2476</v>
      </c>
      <c r="B240" s="97" t="s">
        <v>2477</v>
      </c>
    </row>
    <row r="241" spans="1:2" ht="48.75" customHeight="1">
      <c r="A241" s="96" t="s">
        <v>2478</v>
      </c>
      <c r="B241" s="96" t="s">
        <v>199</v>
      </c>
    </row>
    <row r="242" spans="1:2" ht="40.5" customHeight="1">
      <c r="A242" s="97" t="s">
        <v>2479</v>
      </c>
      <c r="B242" s="97" t="s">
        <v>2480</v>
      </c>
    </row>
    <row r="243" spans="1:2" ht="36.75" customHeight="1">
      <c r="A243" s="96" t="s">
        <v>2481</v>
      </c>
      <c r="B243" s="96" t="s">
        <v>2482</v>
      </c>
    </row>
    <row r="244" spans="1:2" ht="40.5" customHeight="1">
      <c r="A244" s="97" t="s">
        <v>2483</v>
      </c>
      <c r="B244" s="97" t="s">
        <v>2484</v>
      </c>
    </row>
    <row r="245" spans="1:2" ht="15" customHeight="1">
      <c r="A245" s="12"/>
      <c r="B245" s="12"/>
    </row>
    <row r="246" spans="1:2" ht="13">
      <c r="A246" s="11" t="s">
        <v>2485</v>
      </c>
    </row>
    <row r="247" spans="1:2" ht="15.75" customHeight="1">
      <c r="A247" s="4"/>
      <c r="B247" s="4"/>
    </row>
    <row r="248" spans="1:2" ht="16.5" customHeight="1">
      <c r="A248" s="95" t="s">
        <v>2267</v>
      </c>
      <c r="B248" s="95" t="s">
        <v>2268</v>
      </c>
    </row>
    <row r="249" spans="1:2" ht="36.75" customHeight="1">
      <c r="A249" s="96" t="s">
        <v>2486</v>
      </c>
      <c r="B249" s="96" t="s">
        <v>708</v>
      </c>
    </row>
    <row r="250" spans="1:2" ht="24.75" customHeight="1">
      <c r="A250" s="97" t="s">
        <v>2487</v>
      </c>
      <c r="B250" s="97" t="s">
        <v>1369</v>
      </c>
    </row>
    <row r="251" spans="1:2" ht="36.75" customHeight="1">
      <c r="A251" s="96" t="s">
        <v>2488</v>
      </c>
      <c r="B251" s="96" t="s">
        <v>706</v>
      </c>
    </row>
    <row r="252" spans="1:2" ht="36" customHeight="1">
      <c r="A252" s="112" t="s">
        <v>2489</v>
      </c>
      <c r="B252" s="112" t="s">
        <v>2490</v>
      </c>
    </row>
    <row r="253" spans="1:2" ht="51.75" customHeight="1">
      <c r="A253" s="113" t="s">
        <v>2491</v>
      </c>
      <c r="B253" s="114"/>
    </row>
    <row r="254" spans="1:2" ht="24.75" customHeight="1">
      <c r="A254" s="96" t="s">
        <v>2492</v>
      </c>
      <c r="B254" s="96" t="s">
        <v>700</v>
      </c>
    </row>
    <row r="255" spans="1:2" ht="24.75" customHeight="1">
      <c r="A255" s="97" t="s">
        <v>2493</v>
      </c>
      <c r="B255" s="97" t="s">
        <v>698</v>
      </c>
    </row>
    <row r="256" spans="1:2" ht="36.75" customHeight="1">
      <c r="A256" s="96" t="s">
        <v>2494</v>
      </c>
      <c r="B256" s="96" t="s">
        <v>702</v>
      </c>
    </row>
    <row r="257" spans="1:4" ht="24.75" customHeight="1">
      <c r="A257" s="97" t="s">
        <v>2495</v>
      </c>
      <c r="B257" s="97" t="s">
        <v>704</v>
      </c>
    </row>
    <row r="258" spans="1:4" ht="24.75" customHeight="1">
      <c r="A258" s="96" t="s">
        <v>2496</v>
      </c>
      <c r="B258" s="96" t="s">
        <v>2497</v>
      </c>
    </row>
    <row r="259" spans="1:4" ht="24.75" customHeight="1">
      <c r="A259" s="97" t="s">
        <v>2498</v>
      </c>
      <c r="B259" s="97" t="s">
        <v>2499</v>
      </c>
    </row>
    <row r="260" spans="1:4" ht="24.75" customHeight="1">
      <c r="A260" s="96" t="s">
        <v>2500</v>
      </c>
      <c r="B260" s="96" t="s">
        <v>2501</v>
      </c>
    </row>
    <row r="261" spans="1:4" ht="44.25" customHeight="1">
      <c r="A261" s="97" t="s">
        <v>2502</v>
      </c>
      <c r="B261" s="97" t="s">
        <v>2503</v>
      </c>
    </row>
    <row r="262" spans="1:4" ht="15" customHeight="1">
      <c r="A262" s="12"/>
      <c r="B262" s="12"/>
    </row>
    <row r="263" spans="1:4" ht="13">
      <c r="A263" s="11" t="s">
        <v>2504</v>
      </c>
    </row>
    <row r="264" spans="1:4" ht="15.75" customHeight="1">
      <c r="A264" s="4"/>
      <c r="B264" s="4"/>
    </row>
    <row r="265" spans="1:4" ht="16.5" customHeight="1">
      <c r="A265" s="95" t="s">
        <v>2267</v>
      </c>
      <c r="B265" s="95" t="s">
        <v>2268</v>
      </c>
    </row>
    <row r="266" spans="1:4" ht="36.75" customHeight="1">
      <c r="A266" s="96" t="s">
        <v>2297</v>
      </c>
      <c r="B266" s="96" t="s">
        <v>332</v>
      </c>
      <c r="D266" s="11"/>
    </row>
    <row r="267" spans="1:4" ht="36.75" customHeight="1">
      <c r="A267" s="97" t="s">
        <v>2298</v>
      </c>
      <c r="B267" s="97" t="s">
        <v>334</v>
      </c>
      <c r="D267" s="11"/>
    </row>
    <row r="268" spans="1:4" ht="24.75" customHeight="1">
      <c r="A268" s="96" t="s">
        <v>2299</v>
      </c>
      <c r="B268" s="96" t="s">
        <v>348</v>
      </c>
      <c r="D268" s="11"/>
    </row>
    <row r="269" spans="1:4" ht="24.75" customHeight="1">
      <c r="A269" s="97" t="s">
        <v>2300</v>
      </c>
      <c r="B269" s="97" t="s">
        <v>350</v>
      </c>
      <c r="D269" s="11"/>
    </row>
    <row r="270" spans="1:4" ht="24.75" customHeight="1">
      <c r="A270" s="96" t="s">
        <v>2301</v>
      </c>
      <c r="B270" s="96" t="s">
        <v>2302</v>
      </c>
      <c r="D270" s="11"/>
    </row>
    <row r="271" spans="1:4" ht="24.75" customHeight="1">
      <c r="A271" s="97" t="s">
        <v>2303</v>
      </c>
      <c r="B271" s="97" t="s">
        <v>2304</v>
      </c>
      <c r="D271" s="11"/>
    </row>
    <row r="272" spans="1:4" ht="24.75" customHeight="1">
      <c r="A272" s="96" t="s">
        <v>2305</v>
      </c>
      <c r="B272" s="96" t="s">
        <v>684</v>
      </c>
      <c r="D272" s="11"/>
    </row>
    <row r="273" spans="1:4" ht="36.75" customHeight="1">
      <c r="A273" s="97" t="s">
        <v>2306</v>
      </c>
      <c r="B273" s="97" t="s">
        <v>682</v>
      </c>
      <c r="D273" s="11"/>
    </row>
    <row r="274" spans="1:4" ht="24.75" customHeight="1">
      <c r="A274" s="96" t="s">
        <v>2307</v>
      </c>
      <c r="B274" s="96" t="s">
        <v>362</v>
      </c>
      <c r="D274" s="11"/>
    </row>
    <row r="275" spans="1:4" ht="24.75" customHeight="1">
      <c r="A275" s="97" t="s">
        <v>2308</v>
      </c>
      <c r="B275" s="97" t="s">
        <v>364</v>
      </c>
      <c r="D275" s="11"/>
    </row>
    <row r="276" spans="1:4" ht="24.75" customHeight="1">
      <c r="A276" s="96" t="s">
        <v>2309</v>
      </c>
      <c r="B276" s="96" t="s">
        <v>173</v>
      </c>
      <c r="D276" s="11"/>
    </row>
    <row r="277" spans="1:4" ht="36.75" customHeight="1">
      <c r="A277" s="97" t="s">
        <v>2310</v>
      </c>
      <c r="B277" s="97" t="s">
        <v>694</v>
      </c>
      <c r="D277" s="11"/>
    </row>
    <row r="278" spans="1:4" ht="132.75" customHeight="1">
      <c r="A278" s="96" t="s">
        <v>2505</v>
      </c>
      <c r="B278" s="96" t="s">
        <v>158</v>
      </c>
      <c r="D278" s="11"/>
    </row>
    <row r="279" spans="1:4" ht="40.5" customHeight="1">
      <c r="A279" s="97" t="s">
        <v>2506</v>
      </c>
      <c r="B279" s="97" t="s">
        <v>2313</v>
      </c>
    </row>
    <row r="280" spans="1:4" ht="15" customHeight="1">
      <c r="A280" s="12"/>
      <c r="B280" s="12"/>
    </row>
    <row r="281" spans="1:4" ht="13">
      <c r="A281" s="11" t="s">
        <v>2507</v>
      </c>
    </row>
    <row r="282" spans="1:4" ht="15.75" customHeight="1">
      <c r="A282" s="4"/>
      <c r="B282" s="4"/>
    </row>
    <row r="283" spans="1:4" ht="16.5" customHeight="1">
      <c r="A283" s="95" t="s">
        <v>2267</v>
      </c>
      <c r="B283" s="95" t="s">
        <v>2268</v>
      </c>
    </row>
    <row r="284" spans="1:4" ht="24.75" customHeight="1">
      <c r="A284" s="96" t="s">
        <v>2317</v>
      </c>
      <c r="B284" s="96" t="s">
        <v>192</v>
      </c>
    </row>
    <row r="285" spans="1:4" ht="24.75" customHeight="1">
      <c r="A285" s="97" t="s">
        <v>2318</v>
      </c>
      <c r="B285" s="97" t="s">
        <v>194</v>
      </c>
    </row>
    <row r="286" spans="1:4" ht="24.75" customHeight="1">
      <c r="A286" s="96" t="s">
        <v>2319</v>
      </c>
      <c r="B286" s="96" t="s">
        <v>350</v>
      </c>
    </row>
    <row r="287" spans="1:4" ht="24.75" customHeight="1">
      <c r="A287" s="97" t="s">
        <v>2320</v>
      </c>
      <c r="B287" s="97" t="s">
        <v>348</v>
      </c>
    </row>
    <row r="288" spans="1:4" ht="24.75" customHeight="1">
      <c r="A288" s="96" t="s">
        <v>2321</v>
      </c>
      <c r="B288" s="96" t="s">
        <v>144</v>
      </c>
    </row>
    <row r="289" spans="1:2" ht="24.75" customHeight="1">
      <c r="A289" s="97" t="s">
        <v>2322</v>
      </c>
      <c r="B289" s="97" t="s">
        <v>199</v>
      </c>
    </row>
    <row r="290" spans="1:2" ht="36.75" customHeight="1">
      <c r="A290" s="96" t="s">
        <v>2323</v>
      </c>
      <c r="B290" s="96" t="s">
        <v>2324</v>
      </c>
    </row>
    <row r="291" spans="1:2" ht="15" customHeight="1">
      <c r="A291" s="12"/>
      <c r="B291" s="12"/>
    </row>
    <row r="292" spans="1:2" ht="13">
      <c r="A292" s="11" t="s">
        <v>2508</v>
      </c>
    </row>
    <row r="294" spans="1:2" ht="60" customHeight="1">
      <c r="A294" s="107" t="s">
        <v>2509</v>
      </c>
    </row>
    <row r="295" spans="1:2" ht="48" customHeight="1">
      <c r="A295" s="107" t="s">
        <v>2510</v>
      </c>
    </row>
    <row r="296" spans="1:2" ht="120" customHeight="1">
      <c r="A296" s="107" t="s">
        <v>2511</v>
      </c>
    </row>
    <row r="297" spans="1:2" ht="276" customHeight="1">
      <c r="A297" s="107" t="s">
        <v>2512</v>
      </c>
    </row>
    <row r="298" spans="1:2" ht="15" customHeight="1"/>
    <row r="299" spans="1:2" ht="13">
      <c r="A299" s="11" t="s">
        <v>2513</v>
      </c>
    </row>
    <row r="301" spans="1:2" ht="25.5" customHeight="1">
      <c r="A301" s="115" t="s">
        <v>2514</v>
      </c>
    </row>
    <row r="302" spans="1:2" ht="13">
      <c r="A302" s="12"/>
    </row>
    <row r="303" spans="1:2" ht="84" customHeight="1">
      <c r="A303" s="107" t="s">
        <v>2515</v>
      </c>
    </row>
    <row r="304" spans="1:2" ht="15.75" customHeight="1">
      <c r="A304" s="4"/>
      <c r="B304" s="4"/>
    </row>
    <row r="305" spans="1:4" ht="16.5" customHeight="1">
      <c r="A305" s="95" t="s">
        <v>2267</v>
      </c>
      <c r="B305" s="95" t="s">
        <v>2268</v>
      </c>
    </row>
    <row r="306" spans="1:4" ht="40.5" customHeight="1">
      <c r="A306" s="96" t="s">
        <v>2516</v>
      </c>
      <c r="B306" s="96" t="s">
        <v>2290</v>
      </c>
    </row>
    <row r="307" spans="1:4" ht="24.75" customHeight="1">
      <c r="A307" s="97" t="s">
        <v>2517</v>
      </c>
      <c r="B307" s="97" t="s">
        <v>2294</v>
      </c>
    </row>
    <row r="308" spans="1:4" ht="24.75" customHeight="1">
      <c r="A308" s="96" t="s">
        <v>2518</v>
      </c>
      <c r="B308" s="96" t="s">
        <v>2296</v>
      </c>
    </row>
    <row r="309" spans="1:4" ht="25.5" customHeight="1">
      <c r="A309" s="106" t="s">
        <v>2519</v>
      </c>
      <c r="B309" s="8"/>
    </row>
    <row r="310" spans="1:4" ht="16.5" customHeight="1">
      <c r="A310" s="95" t="s">
        <v>2267</v>
      </c>
      <c r="B310" s="95" t="s">
        <v>2268</v>
      </c>
    </row>
    <row r="311" spans="1:4" ht="64.5" customHeight="1">
      <c r="A311" s="96" t="s">
        <v>2520</v>
      </c>
      <c r="B311" s="96" t="s">
        <v>136</v>
      </c>
    </row>
    <row r="312" spans="1:4" ht="72.75" customHeight="1">
      <c r="A312" s="97" t="s">
        <v>2521</v>
      </c>
      <c r="B312" s="97" t="s">
        <v>329</v>
      </c>
    </row>
    <row r="313" spans="1:4" ht="24.75" customHeight="1">
      <c r="A313" s="96" t="s">
        <v>2522</v>
      </c>
      <c r="B313" s="96" t="s">
        <v>113</v>
      </c>
      <c r="D313" s="11"/>
    </row>
    <row r="314" spans="1:4" ht="24.75" customHeight="1">
      <c r="A314" s="97" t="s">
        <v>2523</v>
      </c>
      <c r="B314" s="97" t="s">
        <v>1885</v>
      </c>
      <c r="D314" s="11"/>
    </row>
    <row r="315" spans="1:4" ht="24.75" customHeight="1">
      <c r="A315" s="96" t="s">
        <v>2524</v>
      </c>
      <c r="B315" s="96" t="s">
        <v>2525</v>
      </c>
      <c r="D315" s="11"/>
    </row>
    <row r="316" spans="1:4" ht="48.75" customHeight="1">
      <c r="A316" s="97" t="s">
        <v>2526</v>
      </c>
      <c r="B316" s="97" t="s">
        <v>2527</v>
      </c>
    </row>
    <row r="317" spans="1:4" ht="60.75" customHeight="1">
      <c r="A317" s="96" t="s">
        <v>2528</v>
      </c>
      <c r="B317" s="96" t="s">
        <v>2529</v>
      </c>
    </row>
    <row r="318" spans="1:4" ht="84.75" customHeight="1">
      <c r="A318" s="97" t="s">
        <v>2530</v>
      </c>
      <c r="B318" s="97" t="s">
        <v>2531</v>
      </c>
    </row>
    <row r="319" spans="1:4" ht="24.75" customHeight="1">
      <c r="A319" s="96" t="s">
        <v>2532</v>
      </c>
      <c r="B319" s="96" t="s">
        <v>2533</v>
      </c>
    </row>
    <row r="320" spans="1:4" ht="25.5" customHeight="1">
      <c r="A320" s="106" t="s">
        <v>2534</v>
      </c>
      <c r="B320" s="8"/>
    </row>
    <row r="321" spans="1:4" ht="16.5" customHeight="1">
      <c r="A321" s="95" t="s">
        <v>2267</v>
      </c>
      <c r="B321" s="95" t="s">
        <v>2268</v>
      </c>
    </row>
    <row r="322" spans="1:4" ht="24.75" customHeight="1">
      <c r="A322" s="96" t="s">
        <v>2535</v>
      </c>
      <c r="B322" s="96" t="s">
        <v>2499</v>
      </c>
    </row>
    <row r="323" spans="1:4" ht="24.75" customHeight="1">
      <c r="A323" s="97" t="s">
        <v>2536</v>
      </c>
      <c r="B323" s="97" t="s">
        <v>2501</v>
      </c>
    </row>
    <row r="324" spans="1:4" ht="25.5" customHeight="1">
      <c r="A324" s="106" t="s">
        <v>2537</v>
      </c>
      <c r="B324" s="8"/>
    </row>
    <row r="325" spans="1:4" ht="16.5" customHeight="1">
      <c r="A325" s="95" t="s">
        <v>2267</v>
      </c>
      <c r="B325" s="95" t="s">
        <v>2268</v>
      </c>
    </row>
    <row r="326" spans="1:4" ht="24.75" customHeight="1">
      <c r="A326" s="96" t="s">
        <v>2538</v>
      </c>
      <c r="B326" s="96" t="s">
        <v>2539</v>
      </c>
      <c r="D326" s="11"/>
    </row>
    <row r="327" spans="1:4" ht="24.75" customHeight="1">
      <c r="A327" s="97" t="s">
        <v>2540</v>
      </c>
      <c r="B327" s="97" t="s">
        <v>2541</v>
      </c>
      <c r="D327" s="11"/>
    </row>
    <row r="328" spans="1:4" ht="24.75" customHeight="1">
      <c r="A328" s="96" t="s">
        <v>2542</v>
      </c>
      <c r="B328" s="96" t="s">
        <v>2543</v>
      </c>
      <c r="D328" s="11"/>
    </row>
    <row r="329" spans="1:4" ht="24.75" customHeight="1">
      <c r="A329" s="97" t="s">
        <v>2544</v>
      </c>
      <c r="B329" s="97" t="s">
        <v>2545</v>
      </c>
      <c r="D329" s="11"/>
    </row>
    <row r="330" spans="1:4" ht="15" customHeight="1">
      <c r="A330" s="12"/>
      <c r="B330" s="12"/>
    </row>
    <row r="331" spans="1:4" ht="13">
      <c r="A331" s="11" t="s">
        <v>2546</v>
      </c>
    </row>
    <row r="333" spans="1:4" ht="15" customHeight="1">
      <c r="A333" s="104" t="s">
        <v>2547</v>
      </c>
    </row>
    <row r="335" spans="1:4" ht="25.5" customHeight="1">
      <c r="A335" s="115" t="s">
        <v>2548</v>
      </c>
      <c r="B335" s="4"/>
    </row>
    <row r="336" spans="1:4" ht="16.5" customHeight="1">
      <c r="A336" s="95" t="s">
        <v>2267</v>
      </c>
      <c r="B336" s="95" t="s">
        <v>2268</v>
      </c>
    </row>
    <row r="337" spans="1:4" ht="48.75" customHeight="1">
      <c r="A337" s="96" t="s">
        <v>2549</v>
      </c>
      <c r="B337" s="96" t="s">
        <v>309</v>
      </c>
      <c r="D337" s="11"/>
    </row>
    <row r="338" spans="1:4" ht="84.75" customHeight="1">
      <c r="A338" s="97" t="s">
        <v>2550</v>
      </c>
      <c r="B338" s="97" t="s">
        <v>2551</v>
      </c>
    </row>
    <row r="339" spans="1:4" ht="60.75" customHeight="1">
      <c r="A339" s="96" t="s">
        <v>2552</v>
      </c>
      <c r="B339" s="96" t="s">
        <v>2553</v>
      </c>
    </row>
    <row r="340" spans="1:4" ht="24.75" customHeight="1">
      <c r="A340" s="97" t="s">
        <v>2554</v>
      </c>
      <c r="B340" s="116" t="s">
        <v>2555</v>
      </c>
    </row>
    <row r="341" spans="1:4" ht="72.75" customHeight="1">
      <c r="A341" s="96" t="s">
        <v>2556</v>
      </c>
      <c r="B341" s="96" t="s">
        <v>2557</v>
      </c>
    </row>
    <row r="342" spans="1:4" ht="72.75" customHeight="1">
      <c r="A342" s="97" t="s">
        <v>2558</v>
      </c>
      <c r="B342" s="97" t="s">
        <v>2559</v>
      </c>
    </row>
    <row r="343" spans="1:4" ht="36.75" customHeight="1">
      <c r="A343" s="96" t="s">
        <v>2560</v>
      </c>
      <c r="B343" s="96" t="s">
        <v>50</v>
      </c>
    </row>
    <row r="344" spans="1:4" ht="24.75" customHeight="1">
      <c r="A344" s="97" t="s">
        <v>2561</v>
      </c>
      <c r="B344" s="97" t="s">
        <v>2562</v>
      </c>
    </row>
    <row r="345" spans="1:4" ht="36.75" customHeight="1">
      <c r="A345" s="96" t="s">
        <v>2563</v>
      </c>
      <c r="B345" s="96" t="s">
        <v>14</v>
      </c>
    </row>
    <row r="346" spans="1:4" ht="36.75" customHeight="1">
      <c r="A346" s="97" t="s">
        <v>2564</v>
      </c>
      <c r="B346" s="97" t="s">
        <v>20</v>
      </c>
    </row>
    <row r="347" spans="1:4" ht="36.75" customHeight="1">
      <c r="A347" s="96" t="s">
        <v>2565</v>
      </c>
      <c r="B347" s="96" t="s">
        <v>52</v>
      </c>
    </row>
    <row r="348" spans="1:4" ht="36.75" customHeight="1">
      <c r="A348" s="97" t="s">
        <v>2566</v>
      </c>
      <c r="B348" s="97" t="s">
        <v>42</v>
      </c>
    </row>
    <row r="349" spans="1:4" ht="48.75" customHeight="1">
      <c r="A349" s="96" t="s">
        <v>2567</v>
      </c>
      <c r="B349" s="96" t="s">
        <v>38</v>
      </c>
    </row>
    <row r="350" spans="1:4" ht="36.75" customHeight="1">
      <c r="A350" s="97" t="s">
        <v>2568</v>
      </c>
      <c r="B350" s="97" t="s">
        <v>48</v>
      </c>
    </row>
    <row r="351" spans="1:4" ht="48.75" customHeight="1">
      <c r="A351" s="96" t="s">
        <v>2569</v>
      </c>
      <c r="B351" s="96" t="s">
        <v>2570</v>
      </c>
    </row>
    <row r="352" spans="1:4" ht="36.75" customHeight="1">
      <c r="A352" s="97" t="s">
        <v>2571</v>
      </c>
      <c r="B352" s="97" t="s">
        <v>2572</v>
      </c>
    </row>
    <row r="353" spans="1:2" ht="24.75" customHeight="1">
      <c r="A353" s="96" t="s">
        <v>2573</v>
      </c>
      <c r="B353" s="96" t="s">
        <v>2574</v>
      </c>
    </row>
    <row r="354" spans="1:2" ht="36.75" customHeight="1">
      <c r="A354" s="97" t="s">
        <v>2575</v>
      </c>
      <c r="B354" s="97" t="s">
        <v>726</v>
      </c>
    </row>
    <row r="355" spans="1:2" ht="36.75" customHeight="1">
      <c r="A355" s="96" t="s">
        <v>2576</v>
      </c>
      <c r="B355" s="96" t="s">
        <v>2539</v>
      </c>
    </row>
    <row r="356" spans="1:2" ht="24.75" customHeight="1">
      <c r="A356" s="97" t="s">
        <v>2577</v>
      </c>
      <c r="B356" s="97" t="s">
        <v>2578</v>
      </c>
    </row>
    <row r="357" spans="1:2" ht="48.75" customHeight="1">
      <c r="A357" s="96" t="s">
        <v>2579</v>
      </c>
      <c r="B357" s="96" t="s">
        <v>2316</v>
      </c>
    </row>
    <row r="358" spans="1:2" ht="48.75" customHeight="1">
      <c r="A358" s="97" t="s">
        <v>2580</v>
      </c>
      <c r="B358" s="97" t="s">
        <v>1885</v>
      </c>
    </row>
    <row r="359" spans="1:2" ht="36.75" customHeight="1">
      <c r="A359" s="96" t="s">
        <v>2581</v>
      </c>
      <c r="B359" s="96" t="s">
        <v>2582</v>
      </c>
    </row>
    <row r="360" spans="1:2" ht="36.75" customHeight="1">
      <c r="A360" s="97" t="s">
        <v>2583</v>
      </c>
      <c r="B360" s="97" t="s">
        <v>136</v>
      </c>
    </row>
    <row r="361" spans="1:2" ht="24.75" customHeight="1">
      <c r="A361" s="96" t="s">
        <v>2584</v>
      </c>
      <c r="B361" s="96" t="s">
        <v>2335</v>
      </c>
    </row>
    <row r="362" spans="1:2" ht="36.75" customHeight="1">
      <c r="A362" s="97" t="s">
        <v>2585</v>
      </c>
      <c r="B362" s="97" t="s">
        <v>192</v>
      </c>
    </row>
    <row r="363" spans="1:2" ht="48.75" customHeight="1">
      <c r="A363" s="96" t="s">
        <v>2586</v>
      </c>
      <c r="B363" s="96" t="s">
        <v>194</v>
      </c>
    </row>
    <row r="364" spans="1:2" ht="60.75" customHeight="1">
      <c r="A364" s="97" t="s">
        <v>2587</v>
      </c>
      <c r="B364" s="97" t="s">
        <v>2588</v>
      </c>
    </row>
    <row r="365" spans="1:2" ht="25.5" customHeight="1">
      <c r="A365" s="106" t="s">
        <v>2589</v>
      </c>
      <c r="B365" s="8"/>
    </row>
    <row r="366" spans="1:2" ht="16.5" customHeight="1">
      <c r="A366" s="95" t="s">
        <v>2267</v>
      </c>
      <c r="B366" s="95" t="s">
        <v>2268</v>
      </c>
    </row>
    <row r="367" spans="1:2" ht="24.75" customHeight="1">
      <c r="A367" s="96" t="s">
        <v>2590</v>
      </c>
      <c r="B367" s="96" t="s">
        <v>2591</v>
      </c>
    </row>
    <row r="368" spans="1:2" ht="24.75" customHeight="1">
      <c r="A368" s="97" t="s">
        <v>2592</v>
      </c>
      <c r="B368" s="97" t="s">
        <v>2593</v>
      </c>
    </row>
    <row r="369" spans="1:2" ht="24.75" customHeight="1">
      <c r="A369" s="96" t="s">
        <v>2594</v>
      </c>
      <c r="B369" s="96" t="s">
        <v>2595</v>
      </c>
    </row>
    <row r="370" spans="1:2" ht="36.75" customHeight="1">
      <c r="A370" s="97" t="s">
        <v>2596</v>
      </c>
      <c r="B370" s="97" t="s">
        <v>97</v>
      </c>
    </row>
    <row r="371" spans="1:2" ht="24.75" customHeight="1">
      <c r="A371" s="96" t="s">
        <v>2597</v>
      </c>
      <c r="B371" s="96" t="s">
        <v>2598</v>
      </c>
    </row>
    <row r="372" spans="1:2" ht="24.75" customHeight="1">
      <c r="A372" s="97" t="s">
        <v>2599</v>
      </c>
      <c r="B372" s="97" t="s">
        <v>2600</v>
      </c>
    </row>
    <row r="373" spans="1:2" ht="24.75" customHeight="1">
      <c r="A373" s="96" t="s">
        <v>2601</v>
      </c>
      <c r="B373" s="96" t="s">
        <v>2602</v>
      </c>
    </row>
    <row r="374" spans="1:2" ht="24.75" customHeight="1">
      <c r="A374" s="97" t="s">
        <v>2603</v>
      </c>
      <c r="B374" s="97" t="s">
        <v>2604</v>
      </c>
    </row>
    <row r="375" spans="1:2" ht="13.5" customHeight="1">
      <c r="A375" s="96" t="s">
        <v>2605</v>
      </c>
      <c r="B375" s="96" t="s">
        <v>2606</v>
      </c>
    </row>
    <row r="376" spans="1:2" ht="13">
      <c r="A376" s="12"/>
      <c r="B376" s="12"/>
    </row>
    <row r="377" spans="1:2" ht="15" customHeight="1">
      <c r="A377" s="104" t="s">
        <v>2607</v>
      </c>
    </row>
    <row r="378" spans="1:2" ht="15" customHeight="1"/>
    <row r="379" spans="1:2" ht="13">
      <c r="A379" s="11" t="s">
        <v>2608</v>
      </c>
    </row>
    <row r="381" spans="1:2" ht="15" customHeight="1">
      <c r="A381" s="104" t="s">
        <v>2609</v>
      </c>
    </row>
    <row r="382" spans="1:2" ht="15.75" customHeight="1">
      <c r="A382" s="4"/>
      <c r="B382" s="4"/>
    </row>
    <row r="383" spans="1:2" ht="16.5" customHeight="1">
      <c r="A383" s="95" t="s">
        <v>2267</v>
      </c>
      <c r="B383" s="95" t="s">
        <v>2268</v>
      </c>
    </row>
    <row r="384" spans="1:2" ht="96.75" customHeight="1">
      <c r="A384" s="96" t="s">
        <v>2610</v>
      </c>
      <c r="B384" s="96" t="s">
        <v>192</v>
      </c>
    </row>
    <row r="385" spans="1:4" ht="96.75" customHeight="1">
      <c r="A385" s="97" t="s">
        <v>2611</v>
      </c>
      <c r="B385" s="97" t="s">
        <v>194</v>
      </c>
    </row>
    <row r="386" spans="1:4" ht="60.75" customHeight="1">
      <c r="A386" s="96" t="s">
        <v>2587</v>
      </c>
      <c r="B386" s="96" t="s">
        <v>199</v>
      </c>
    </row>
    <row r="387" spans="1:4" ht="24.75" customHeight="1">
      <c r="A387" s="97" t="s">
        <v>2612</v>
      </c>
      <c r="B387" s="97" t="s">
        <v>671</v>
      </c>
      <c r="D387" s="11"/>
    </row>
    <row r="388" spans="1:4" ht="15" customHeight="1">
      <c r="A388" s="12"/>
      <c r="B388" s="12"/>
    </row>
    <row r="389" spans="1:4" ht="13">
      <c r="A389" s="11" t="s">
        <v>2613</v>
      </c>
    </row>
    <row r="391" spans="1:4" ht="15" customHeight="1">
      <c r="A391" s="104" t="s">
        <v>2614</v>
      </c>
    </row>
    <row r="393" spans="1:4" ht="15" customHeight="1">
      <c r="A393" s="104" t="s">
        <v>2615</v>
      </c>
    </row>
    <row r="394" spans="1:4" ht="15.75" customHeight="1">
      <c r="A394" s="4"/>
      <c r="B394" s="4"/>
    </row>
    <row r="395" spans="1:4" ht="16.5" customHeight="1">
      <c r="A395" s="95" t="s">
        <v>2267</v>
      </c>
      <c r="B395" s="95" t="s">
        <v>2268</v>
      </c>
    </row>
    <row r="396" spans="1:4" ht="36.75" customHeight="1">
      <c r="A396" s="96" t="s">
        <v>2616</v>
      </c>
      <c r="B396" s="96" t="s">
        <v>1564</v>
      </c>
    </row>
    <row r="397" spans="1:4" ht="24.75" customHeight="1">
      <c r="A397" s="97" t="s">
        <v>2617</v>
      </c>
      <c r="B397" s="97" t="s">
        <v>2335</v>
      </c>
    </row>
    <row r="398" spans="1:4" ht="36.75" customHeight="1">
      <c r="A398" s="96" t="s">
        <v>2618</v>
      </c>
      <c r="B398" s="96" t="s">
        <v>2619</v>
      </c>
    </row>
    <row r="399" spans="1:4" ht="48.75" customHeight="1">
      <c r="A399" s="97" t="s">
        <v>2620</v>
      </c>
      <c r="B399" s="97" t="s">
        <v>332</v>
      </c>
    </row>
    <row r="400" spans="1:4" ht="48.75" customHeight="1">
      <c r="A400" s="96" t="s">
        <v>2621</v>
      </c>
      <c r="B400" s="96" t="s">
        <v>334</v>
      </c>
    </row>
    <row r="401" spans="1:2" ht="48.75" customHeight="1">
      <c r="A401" s="97" t="s">
        <v>2622</v>
      </c>
      <c r="B401" s="97" t="s">
        <v>2623</v>
      </c>
    </row>
    <row r="402" spans="1:2" ht="24.75" customHeight="1">
      <c r="A402" s="96" t="s">
        <v>2624</v>
      </c>
      <c r="B402" s="96" t="s">
        <v>2625</v>
      </c>
    </row>
    <row r="403" spans="1:2" ht="24.75" customHeight="1">
      <c r="A403" s="97" t="s">
        <v>2626</v>
      </c>
      <c r="B403" s="97" t="s">
        <v>2627</v>
      </c>
    </row>
    <row r="404" spans="1:2" ht="48.75" customHeight="1">
      <c r="A404" s="96" t="s">
        <v>2628</v>
      </c>
      <c r="B404" s="96" t="s">
        <v>2629</v>
      </c>
    </row>
    <row r="405" spans="1:2" ht="24.75" customHeight="1">
      <c r="A405" s="97" t="s">
        <v>2630</v>
      </c>
      <c r="B405" s="97" t="s">
        <v>2333</v>
      </c>
    </row>
    <row r="406" spans="1:2" ht="36.75" customHeight="1">
      <c r="A406" s="96" t="s">
        <v>2631</v>
      </c>
      <c r="B406" s="96" t="s">
        <v>2632</v>
      </c>
    </row>
    <row r="407" spans="1:2" ht="24.75" customHeight="1">
      <c r="A407" s="97" t="s">
        <v>2633</v>
      </c>
      <c r="B407" s="97" t="s">
        <v>2290</v>
      </c>
    </row>
    <row r="408" spans="1:2" ht="24.75" customHeight="1">
      <c r="A408" s="96" t="s">
        <v>2634</v>
      </c>
      <c r="B408" s="96" t="s">
        <v>2635</v>
      </c>
    </row>
    <row r="409" spans="1:2" ht="24.75" customHeight="1">
      <c r="A409" s="97" t="s">
        <v>2636</v>
      </c>
      <c r="B409" s="97" t="s">
        <v>2637</v>
      </c>
    </row>
    <row r="410" spans="1:2" ht="24.75" customHeight="1">
      <c r="A410" s="96" t="s">
        <v>2638</v>
      </c>
      <c r="B410" s="96" t="s">
        <v>730</v>
      </c>
    </row>
    <row r="411" spans="1:2" ht="116.25" customHeight="1">
      <c r="A411" s="97" t="s">
        <v>2639</v>
      </c>
      <c r="B411" s="97" t="s">
        <v>2640</v>
      </c>
    </row>
    <row r="412" spans="1:2" ht="24" customHeight="1">
      <c r="A412" s="99" t="s">
        <v>2641</v>
      </c>
      <c r="B412" s="99" t="s">
        <v>2427</v>
      </c>
    </row>
    <row r="413" spans="1:2" ht="75.75" customHeight="1">
      <c r="A413" s="100" t="s">
        <v>2642</v>
      </c>
      <c r="B413" s="101"/>
    </row>
    <row r="414" spans="1:2" ht="24.75" customHeight="1">
      <c r="A414" s="97" t="s">
        <v>2643</v>
      </c>
      <c r="B414" s="97" t="s">
        <v>2644</v>
      </c>
    </row>
  </sheetData>
  <mergeCells count="1">
    <mergeCell ref="D1:G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I670"/>
  <sheetViews>
    <sheetView workbookViewId="0"/>
  </sheetViews>
  <sheetFormatPr baseColWidth="10" defaultColWidth="14.5" defaultRowHeight="12.75" customHeight="1"/>
  <cols>
    <col min="1" max="1" width="16.5" customWidth="1"/>
    <col min="2" max="9" width="8.83203125" customWidth="1"/>
  </cols>
  <sheetData>
    <row r="1" spans="1:9" ht="13">
      <c r="A1" s="11" t="s">
        <v>2645</v>
      </c>
      <c r="F1" s="163"/>
      <c r="G1" s="164"/>
      <c r="H1" s="164"/>
      <c r="I1" s="164"/>
    </row>
    <row r="2" spans="1:9" ht="12.75" customHeight="1">
      <c r="F2" s="164"/>
      <c r="G2" s="164"/>
      <c r="H2" s="164"/>
      <c r="I2" s="164"/>
    </row>
    <row r="3" spans="1:9" ht="12.75" customHeight="1">
      <c r="F3" s="164"/>
      <c r="G3" s="164"/>
      <c r="H3" s="164"/>
      <c r="I3" s="164"/>
    </row>
    <row r="4" spans="1:9" ht="13.5" customHeight="1">
      <c r="A4" s="4"/>
      <c r="B4" s="4"/>
      <c r="F4" s="164"/>
      <c r="G4" s="164"/>
      <c r="H4" s="164"/>
      <c r="I4" s="164"/>
    </row>
    <row r="5" spans="1:9" ht="13.5" customHeight="1">
      <c r="A5" s="117" t="s">
        <v>2267</v>
      </c>
      <c r="B5" s="117" t="s">
        <v>2268</v>
      </c>
      <c r="C5" s="2" t="s">
        <v>0</v>
      </c>
      <c r="D5" s="16" t="s">
        <v>1</v>
      </c>
      <c r="F5" s="164"/>
      <c r="G5" s="164"/>
      <c r="H5" s="164"/>
      <c r="I5" s="164"/>
    </row>
    <row r="6" spans="1:9" ht="26.25" customHeight="1">
      <c r="A6" s="102" t="s">
        <v>2269</v>
      </c>
      <c r="B6" s="102" t="s">
        <v>636</v>
      </c>
      <c r="D6" s="11"/>
    </row>
    <row r="7" spans="1:9" ht="26.25" customHeight="1">
      <c r="A7" s="118" t="s">
        <v>2271</v>
      </c>
      <c r="B7" s="118" t="s">
        <v>2646</v>
      </c>
      <c r="D7" s="11"/>
    </row>
    <row r="8" spans="1:9" ht="26.25" customHeight="1">
      <c r="A8" s="102" t="s">
        <v>2273</v>
      </c>
      <c r="B8" s="102" t="s">
        <v>2274</v>
      </c>
      <c r="D8" s="11"/>
    </row>
    <row r="9" spans="1:9" ht="51.75" customHeight="1">
      <c r="A9" s="118" t="s">
        <v>2647</v>
      </c>
      <c r="B9" s="118" t="s">
        <v>2648</v>
      </c>
      <c r="D9" s="11"/>
    </row>
    <row r="10" spans="1:9" ht="115.5" customHeight="1">
      <c r="A10" s="102" t="s">
        <v>2649</v>
      </c>
      <c r="B10" s="102" t="s">
        <v>1564</v>
      </c>
      <c r="D10" s="11"/>
    </row>
    <row r="11" spans="1:9" ht="77.25" customHeight="1">
      <c r="A11" s="118" t="s">
        <v>2650</v>
      </c>
      <c r="B11" s="118" t="s">
        <v>2279</v>
      </c>
      <c r="D11" s="11"/>
    </row>
    <row r="12" spans="1:9" ht="51.75" customHeight="1">
      <c r="A12" s="102" t="s">
        <v>2651</v>
      </c>
      <c r="B12" s="102" t="s">
        <v>2281</v>
      </c>
      <c r="D12" s="11"/>
    </row>
    <row r="13" spans="1:9" ht="26.25" customHeight="1">
      <c r="A13" s="118" t="s">
        <v>2271</v>
      </c>
      <c r="B13" s="118" t="s">
        <v>2283</v>
      </c>
      <c r="D13" s="11"/>
    </row>
    <row r="14" spans="1:9" ht="39" customHeight="1">
      <c r="A14" s="102" t="s">
        <v>2652</v>
      </c>
      <c r="B14" s="102" t="s">
        <v>2653</v>
      </c>
      <c r="D14" s="11"/>
    </row>
    <row r="15" spans="1:9" ht="39" customHeight="1">
      <c r="A15" s="118" t="s">
        <v>2284</v>
      </c>
      <c r="B15" s="118" t="s">
        <v>2285</v>
      </c>
      <c r="D15" s="11"/>
    </row>
    <row r="16" spans="1:9" ht="51.75" customHeight="1">
      <c r="A16" s="102" t="s">
        <v>2286</v>
      </c>
      <c r="B16" s="102" t="s">
        <v>2287</v>
      </c>
      <c r="D16" s="11"/>
    </row>
    <row r="17" spans="1:4" ht="13">
      <c r="A17" s="12"/>
      <c r="B17" s="12"/>
    </row>
    <row r="18" spans="1:4" ht="13">
      <c r="A18" s="11" t="s">
        <v>2350</v>
      </c>
    </row>
    <row r="19" spans="1:4" ht="13.5" customHeight="1">
      <c r="A19" s="4"/>
      <c r="B19" s="4"/>
    </row>
    <row r="20" spans="1:4" ht="13.5" customHeight="1">
      <c r="A20" s="117" t="s">
        <v>2267</v>
      </c>
      <c r="B20" s="117" t="s">
        <v>2268</v>
      </c>
    </row>
    <row r="21" spans="1:4" ht="39" customHeight="1">
      <c r="A21" s="102" t="s">
        <v>2351</v>
      </c>
      <c r="B21" s="102" t="s">
        <v>192</v>
      </c>
      <c r="D21" s="11"/>
    </row>
    <row r="22" spans="1:4" ht="39" customHeight="1">
      <c r="A22" s="118" t="s">
        <v>2352</v>
      </c>
      <c r="B22" s="118" t="s">
        <v>194</v>
      </c>
      <c r="D22" s="11"/>
    </row>
    <row r="23" spans="1:4" ht="39" customHeight="1">
      <c r="A23" s="102" t="s">
        <v>2654</v>
      </c>
      <c r="B23" s="102" t="s">
        <v>144</v>
      </c>
      <c r="D23" s="11"/>
    </row>
    <row r="24" spans="1:4" ht="39" customHeight="1">
      <c r="A24" s="118" t="s">
        <v>2655</v>
      </c>
      <c r="B24" s="118" t="s">
        <v>146</v>
      </c>
      <c r="D24" s="11"/>
    </row>
    <row r="25" spans="1:4" ht="77.25" customHeight="1">
      <c r="A25" s="102" t="s">
        <v>2359</v>
      </c>
      <c r="B25" s="102" t="s">
        <v>1795</v>
      </c>
      <c r="D25" s="11"/>
    </row>
    <row r="26" spans="1:4" ht="77.25" customHeight="1">
      <c r="A26" s="118" t="s">
        <v>2361</v>
      </c>
      <c r="B26" s="118" t="s">
        <v>671</v>
      </c>
      <c r="D26" s="11"/>
    </row>
    <row r="27" spans="1:4" ht="39" customHeight="1">
      <c r="A27" s="102" t="s">
        <v>2362</v>
      </c>
      <c r="B27" s="102" t="s">
        <v>2656</v>
      </c>
      <c r="D27" s="11"/>
    </row>
    <row r="28" spans="1:4" ht="26.25" customHeight="1">
      <c r="A28" s="118" t="s">
        <v>2355</v>
      </c>
      <c r="B28" s="118" t="s">
        <v>358</v>
      </c>
      <c r="D28" s="11"/>
    </row>
    <row r="29" spans="1:4" ht="39" customHeight="1">
      <c r="A29" s="102" t="s">
        <v>2657</v>
      </c>
      <c r="B29" s="102" t="s">
        <v>2358</v>
      </c>
      <c r="D29" s="11"/>
    </row>
    <row r="30" spans="1:4" ht="77.25" customHeight="1">
      <c r="A30" s="118" t="s">
        <v>2365</v>
      </c>
      <c r="B30" s="118" t="s">
        <v>101</v>
      </c>
      <c r="D30" s="11"/>
    </row>
    <row r="31" spans="1:4" ht="26.25" customHeight="1">
      <c r="A31" s="102" t="s">
        <v>2658</v>
      </c>
      <c r="B31" s="102" t="s">
        <v>199</v>
      </c>
      <c r="D31" s="11"/>
    </row>
    <row r="32" spans="1:4" ht="13">
      <c r="A32" s="12"/>
      <c r="B32" s="12"/>
    </row>
    <row r="33" spans="1:4" ht="38.25" customHeight="1">
      <c r="A33" s="119" t="str">
        <f>HYPERLINK("javascript:ToggleDiv('divExpCollAsst_244252884')","Use edit boxes within dialog boxes")</f>
        <v>Use edit boxes within dialog boxes</v>
      </c>
    </row>
    <row r="35" spans="1:4" ht="13.5" customHeight="1">
      <c r="A35" s="4"/>
      <c r="B35" s="4"/>
    </row>
    <row r="36" spans="1:4" ht="13.5" customHeight="1">
      <c r="A36" s="117" t="s">
        <v>2267</v>
      </c>
      <c r="B36" s="117" t="s">
        <v>2268</v>
      </c>
    </row>
    <row r="37" spans="1:4" ht="39" customHeight="1">
      <c r="A37" s="102" t="s">
        <v>2367</v>
      </c>
      <c r="B37" s="102" t="s">
        <v>682</v>
      </c>
      <c r="D37" s="11"/>
    </row>
    <row r="38" spans="1:4" ht="26.25" customHeight="1">
      <c r="A38" s="118" t="s">
        <v>2368</v>
      </c>
      <c r="B38" s="118" t="s">
        <v>684</v>
      </c>
      <c r="D38" s="11"/>
    </row>
    <row r="39" spans="1:4" ht="39" customHeight="1">
      <c r="A39" s="102" t="s">
        <v>2659</v>
      </c>
      <c r="B39" s="102" t="s">
        <v>2660</v>
      </c>
      <c r="D39" s="11"/>
    </row>
    <row r="40" spans="1:4" ht="26.25" customHeight="1">
      <c r="A40" s="118" t="s">
        <v>2301</v>
      </c>
      <c r="B40" s="118" t="s">
        <v>2302</v>
      </c>
      <c r="D40" s="11"/>
    </row>
    <row r="41" spans="1:4" ht="26.25" customHeight="1">
      <c r="A41" s="102" t="s">
        <v>2303</v>
      </c>
      <c r="B41" s="102" t="s">
        <v>2304</v>
      </c>
      <c r="D41" s="11"/>
    </row>
    <row r="42" spans="1:4" ht="39" customHeight="1">
      <c r="A42" s="118" t="s">
        <v>2661</v>
      </c>
      <c r="B42" s="118" t="s">
        <v>710</v>
      </c>
      <c r="D42" s="11"/>
    </row>
    <row r="43" spans="1:4" ht="39" customHeight="1">
      <c r="A43" s="102" t="s">
        <v>2662</v>
      </c>
      <c r="B43" s="102" t="s">
        <v>712</v>
      </c>
      <c r="D43" s="11"/>
    </row>
    <row r="44" spans="1:4" ht="39" customHeight="1">
      <c r="A44" s="118" t="s">
        <v>2663</v>
      </c>
      <c r="B44" s="118" t="s">
        <v>2374</v>
      </c>
      <c r="D44" s="11"/>
    </row>
    <row r="45" spans="1:4" ht="39" customHeight="1">
      <c r="A45" s="102" t="s">
        <v>2664</v>
      </c>
      <c r="B45" s="102" t="s">
        <v>2376</v>
      </c>
      <c r="D45" s="11"/>
    </row>
    <row r="46" spans="1:4" ht="51.75" customHeight="1">
      <c r="A46" s="118" t="s">
        <v>2665</v>
      </c>
      <c r="B46" s="118" t="s">
        <v>718</v>
      </c>
      <c r="D46" s="11"/>
    </row>
    <row r="47" spans="1:4" ht="51.75" customHeight="1">
      <c r="A47" s="102" t="s">
        <v>2666</v>
      </c>
      <c r="B47" s="102" t="s">
        <v>720</v>
      </c>
      <c r="D47" s="11"/>
    </row>
    <row r="48" spans="1:4" ht="13">
      <c r="A48" s="12"/>
      <c r="B48" s="12"/>
    </row>
    <row r="49" spans="1:4" ht="38.25" customHeight="1">
      <c r="A49" s="119" t="str">
        <f>HYPERLINK("javascript:ToggleDiv('divExpCollAsst_447055525')","Use the Open and Save As dialog boxes")</f>
        <v>Use the Open and Save As dialog boxes</v>
      </c>
    </row>
    <row r="50" spans="1:4" ht="13.5" customHeight="1">
      <c r="A50" s="4"/>
      <c r="B50" s="4"/>
    </row>
    <row r="51" spans="1:4" ht="13.5" customHeight="1">
      <c r="A51" s="117" t="s">
        <v>2267</v>
      </c>
      <c r="B51" s="117" t="s">
        <v>2268</v>
      </c>
    </row>
    <row r="52" spans="1:4" ht="26.25" customHeight="1">
      <c r="A52" s="102" t="s">
        <v>2667</v>
      </c>
      <c r="B52" s="102" t="s">
        <v>2668</v>
      </c>
      <c r="D52" s="11"/>
    </row>
    <row r="53" spans="1:4" ht="26.25" customHeight="1">
      <c r="A53" s="118" t="s">
        <v>2669</v>
      </c>
      <c r="B53" s="118" t="s">
        <v>1864</v>
      </c>
      <c r="D53" s="11"/>
    </row>
    <row r="54" spans="1:4" ht="26.25" customHeight="1">
      <c r="A54" s="102" t="s">
        <v>2670</v>
      </c>
      <c r="B54" s="102" t="s">
        <v>199</v>
      </c>
      <c r="D54" s="11"/>
    </row>
    <row r="55" spans="1:4" ht="51.75" customHeight="1">
      <c r="A55" s="118" t="s">
        <v>2671</v>
      </c>
      <c r="B55" s="118" t="s">
        <v>708</v>
      </c>
      <c r="D55" s="11"/>
    </row>
    <row r="56" spans="1:4" ht="39" customHeight="1">
      <c r="A56" s="102" t="s">
        <v>2672</v>
      </c>
      <c r="B56" s="102" t="s">
        <v>706</v>
      </c>
      <c r="D56" s="11"/>
    </row>
    <row r="57" spans="1:4" ht="64.5" customHeight="1">
      <c r="A57" s="118" t="s">
        <v>2673</v>
      </c>
      <c r="B57" s="118" t="s">
        <v>2335</v>
      </c>
      <c r="D57" s="11"/>
    </row>
    <row r="58" spans="1:4" ht="26.25" customHeight="1">
      <c r="A58" s="102" t="s">
        <v>2674</v>
      </c>
      <c r="B58" s="102" t="s">
        <v>192</v>
      </c>
      <c r="D58" s="11"/>
    </row>
    <row r="59" spans="1:4" ht="26.25" customHeight="1">
      <c r="A59" s="118" t="s">
        <v>2675</v>
      </c>
      <c r="B59" s="118" t="s">
        <v>194</v>
      </c>
      <c r="D59" s="11"/>
    </row>
    <row r="60" spans="1:4" ht="26.25" customHeight="1">
      <c r="A60" s="102" t="s">
        <v>2676</v>
      </c>
      <c r="B60" s="102" t="s">
        <v>2388</v>
      </c>
    </row>
    <row r="61" spans="1:4" ht="13">
      <c r="A61" s="12"/>
      <c r="B61" s="12"/>
    </row>
    <row r="62" spans="1:4" ht="25.5" customHeight="1">
      <c r="A62" s="119" t="str">
        <f>HYPERLINK("javascript:ToggleDiv('divExpCollAsst_746265601')","Undo and redo actions")</f>
        <v>Undo and redo actions</v>
      </c>
    </row>
    <row r="63" spans="1:4" ht="13.5" customHeight="1">
      <c r="A63" s="4"/>
      <c r="B63" s="4"/>
    </row>
    <row r="64" spans="1:4" ht="13.5" customHeight="1">
      <c r="A64" s="117" t="s">
        <v>2267</v>
      </c>
      <c r="B64" s="117" t="s">
        <v>2268</v>
      </c>
    </row>
    <row r="65" spans="1:4" ht="13.5" customHeight="1">
      <c r="A65" s="102" t="s">
        <v>2677</v>
      </c>
      <c r="B65" s="102" t="s">
        <v>101</v>
      </c>
      <c r="D65" s="11"/>
    </row>
    <row r="66" spans="1:4" ht="13.5" customHeight="1">
      <c r="A66" s="118" t="s">
        <v>2678</v>
      </c>
      <c r="B66" s="118" t="s">
        <v>704</v>
      </c>
      <c r="D66" s="11"/>
    </row>
    <row r="67" spans="1:4" ht="26.25" customHeight="1">
      <c r="A67" s="102" t="s">
        <v>2679</v>
      </c>
      <c r="B67" s="102" t="s">
        <v>2497</v>
      </c>
      <c r="D67" s="11"/>
    </row>
    <row r="68" spans="1:4" ht="13">
      <c r="A68" s="12"/>
      <c r="B68" s="12"/>
    </row>
    <row r="69" spans="1:4" ht="38.25" customHeight="1">
      <c r="A69" s="119" t="str">
        <f>HYPERLINK("javascript:ToggleDiv('divExpCollAsst_526448185')","Access and use task panes and galleries")</f>
        <v>Access and use task panes and galleries</v>
      </c>
    </row>
    <row r="70" spans="1:4" ht="13.5" customHeight="1">
      <c r="A70" s="4"/>
      <c r="B70" s="4"/>
    </row>
    <row r="71" spans="1:4" ht="13.5" customHeight="1">
      <c r="A71" s="117" t="s">
        <v>2267</v>
      </c>
      <c r="B71" s="117" t="s">
        <v>2268</v>
      </c>
    </row>
    <row r="72" spans="1:4" ht="90" customHeight="1">
      <c r="A72" s="102" t="s">
        <v>2680</v>
      </c>
      <c r="B72" s="102" t="s">
        <v>1564</v>
      </c>
      <c r="D72" s="11"/>
    </row>
    <row r="73" spans="1:4" ht="77.25" customHeight="1">
      <c r="A73" s="118" t="s">
        <v>2681</v>
      </c>
      <c r="B73" s="118" t="s">
        <v>144</v>
      </c>
      <c r="D73" s="11"/>
    </row>
    <row r="74" spans="1:4" ht="64.5" customHeight="1">
      <c r="A74" s="102" t="s">
        <v>2682</v>
      </c>
      <c r="B74" s="102" t="s">
        <v>2640</v>
      </c>
      <c r="D74" s="11"/>
    </row>
    <row r="75" spans="1:4" ht="51.75" customHeight="1">
      <c r="A75" s="118" t="s">
        <v>2329</v>
      </c>
      <c r="B75" s="118" t="s">
        <v>2531</v>
      </c>
      <c r="D75" s="11"/>
    </row>
    <row r="76" spans="1:4" ht="39" customHeight="1">
      <c r="A76" s="102" t="s">
        <v>2683</v>
      </c>
      <c r="B76" s="102" t="s">
        <v>2333</v>
      </c>
      <c r="D76" s="11"/>
    </row>
    <row r="77" spans="1:4" ht="51.75" customHeight="1">
      <c r="A77" s="118" t="s">
        <v>2684</v>
      </c>
      <c r="B77" s="118" t="s">
        <v>2335</v>
      </c>
      <c r="D77" s="11"/>
    </row>
    <row r="78" spans="1:4" ht="39" customHeight="1">
      <c r="A78" s="102" t="s">
        <v>2685</v>
      </c>
      <c r="B78" s="102" t="s">
        <v>2686</v>
      </c>
      <c r="D78" s="11"/>
    </row>
    <row r="79" spans="1:4" ht="39" customHeight="1">
      <c r="A79" s="118" t="s">
        <v>2687</v>
      </c>
      <c r="B79" s="118" t="s">
        <v>2688</v>
      </c>
      <c r="D79" s="11"/>
    </row>
    <row r="80" spans="1:4" ht="14">
      <c r="A80" s="120" t="s">
        <v>2689</v>
      </c>
      <c r="B80" s="12"/>
    </row>
    <row r="81" spans="1:4" ht="51" customHeight="1">
      <c r="A81" s="121" t="s">
        <v>2690</v>
      </c>
      <c r="D81" s="11"/>
    </row>
    <row r="82" spans="1:4" ht="38.25" customHeight="1">
      <c r="A82" s="121" t="s">
        <v>2691</v>
      </c>
      <c r="D82" s="11"/>
    </row>
    <row r="83" spans="1:4" ht="51" customHeight="1">
      <c r="A83" s="121" t="s">
        <v>2692</v>
      </c>
      <c r="D83" s="11"/>
    </row>
    <row r="84" spans="1:4" ht="14">
      <c r="A84" s="121" t="s">
        <v>2693</v>
      </c>
    </row>
    <row r="85" spans="1:4" ht="51" customHeight="1">
      <c r="A85" s="121" t="s">
        <v>2690</v>
      </c>
      <c r="D85" s="11"/>
    </row>
    <row r="86" spans="1:4" ht="38.25" customHeight="1">
      <c r="A86" s="121" t="s">
        <v>2691</v>
      </c>
      <c r="D86" s="11"/>
    </row>
    <row r="87" spans="1:4" ht="51" customHeight="1">
      <c r="A87" s="121" t="s">
        <v>2694</v>
      </c>
      <c r="D87" s="11"/>
    </row>
    <row r="88" spans="1:4" ht="63.75" customHeight="1">
      <c r="A88" s="121" t="s">
        <v>2695</v>
      </c>
      <c r="D88" s="11"/>
    </row>
    <row r="89" spans="1:4" ht="25.5" customHeight="1">
      <c r="A89" s="121" t="s">
        <v>2345</v>
      </c>
    </row>
    <row r="90" spans="1:4" ht="51" customHeight="1">
      <c r="A90" s="121" t="s">
        <v>2690</v>
      </c>
      <c r="D90" s="11"/>
    </row>
    <row r="91" spans="1:4" ht="38.25" customHeight="1">
      <c r="A91" s="121" t="s">
        <v>2691</v>
      </c>
      <c r="D91" s="11"/>
    </row>
    <row r="92" spans="1:4" ht="51" customHeight="1">
      <c r="A92" s="121" t="s">
        <v>2696</v>
      </c>
      <c r="D92" s="11"/>
    </row>
    <row r="93" spans="1:4" ht="63.75" customHeight="1">
      <c r="A93" s="121" t="s">
        <v>2697</v>
      </c>
      <c r="D93" s="11"/>
    </row>
    <row r="95" spans="1:4" ht="25.5" customHeight="1">
      <c r="A95" s="119" t="str">
        <f>HYPERLINK("javascript:ToggleDiv('divExpCollAsst_86542067')","Access and use available actions")</f>
        <v>Access and use available actions</v>
      </c>
    </row>
    <row r="96" spans="1:4" ht="13.5" customHeight="1">
      <c r="A96" s="4"/>
      <c r="B96" s="4"/>
    </row>
    <row r="97" spans="1:4" ht="13.5" customHeight="1">
      <c r="A97" s="117" t="s">
        <v>2267</v>
      </c>
      <c r="B97" s="117" t="s">
        <v>2268</v>
      </c>
    </row>
    <row r="98" spans="1:4" ht="39" customHeight="1">
      <c r="A98" s="102" t="s">
        <v>2698</v>
      </c>
      <c r="B98" s="102" t="s">
        <v>2335</v>
      </c>
    </row>
    <row r="99" spans="1:4" ht="179.25" customHeight="1">
      <c r="A99" s="118" t="s">
        <v>2699</v>
      </c>
      <c r="B99" s="118" t="s">
        <v>2700</v>
      </c>
    </row>
    <row r="100" spans="1:4" ht="51.75" customHeight="1">
      <c r="A100" s="102" t="s">
        <v>2701</v>
      </c>
      <c r="B100" s="102" t="s">
        <v>1795</v>
      </c>
      <c r="D100" s="11"/>
    </row>
    <row r="101" spans="1:4" ht="51.75" customHeight="1">
      <c r="A101" s="118" t="s">
        <v>2702</v>
      </c>
      <c r="B101" s="118" t="s">
        <v>199</v>
      </c>
      <c r="D101" s="11"/>
    </row>
    <row r="102" spans="1:4" ht="51.75" customHeight="1">
      <c r="A102" s="102" t="s">
        <v>2703</v>
      </c>
      <c r="B102" s="102" t="s">
        <v>101</v>
      </c>
      <c r="D102" s="11"/>
    </row>
    <row r="103" spans="1:4" ht="14">
      <c r="A103" s="122" t="s">
        <v>2704</v>
      </c>
      <c r="B103" s="12"/>
    </row>
    <row r="104" spans="1:4" ht="178.5" customHeight="1">
      <c r="A104" s="121" t="s">
        <v>2705</v>
      </c>
    </row>
    <row r="105" spans="1:4" ht="127.5" customHeight="1">
      <c r="A105" s="121" t="s">
        <v>2706</v>
      </c>
    </row>
    <row r="106" spans="1:4" ht="38.25" customHeight="1">
      <c r="A106" s="121" t="s">
        <v>2707</v>
      </c>
    </row>
    <row r="107" spans="1:4" ht="102" customHeight="1">
      <c r="A107" s="121" t="s">
        <v>2708</v>
      </c>
    </row>
    <row r="108" spans="1:4" ht="114.75" customHeight="1">
      <c r="A108" s="121" t="s">
        <v>2709</v>
      </c>
    </row>
    <row r="109" spans="1:4" ht="63.75" customHeight="1">
      <c r="A109" s="121" t="s">
        <v>2710</v>
      </c>
    </row>
    <row r="110" spans="1:4" ht="89.25" customHeight="1">
      <c r="A110" s="121" t="s">
        <v>2711</v>
      </c>
    </row>
    <row r="112" spans="1:4" ht="14">
      <c r="A112" s="123" t="s">
        <v>2712</v>
      </c>
    </row>
    <row r="114" spans="1:4" ht="26.25" customHeight="1">
      <c r="A114" s="124" t="str">
        <f>HYPERLINK("http://office.microsoft.com/client/&amp;app=ZWD&amp;ver=14","Navigating the Ribbon")</f>
        <v>Navigating the Ribbon</v>
      </c>
    </row>
    <row r="115" spans="1:4" ht="13">
      <c r="A115" s="12"/>
    </row>
    <row r="116" spans="1:4" ht="38.25" customHeight="1">
      <c r="A116" s="119" t="str">
        <f>HYPERLINK("javascript:ToggleDiv('divExpCollAsst_347781644')","Access any command with a few keystrokes")</f>
        <v>Access any command with a few keystrokes</v>
      </c>
    </row>
    <row r="118" spans="1:4" ht="229.5" customHeight="1">
      <c r="A118" s="121" t="s">
        <v>2713</v>
      </c>
    </row>
    <row r="120" spans="1:4" ht="14">
      <c r="A120" s="121" t="s">
        <v>2392</v>
      </c>
      <c r="D120" s="11"/>
    </row>
    <row r="121" spans="1:4" ht="63.75" customHeight="1">
      <c r="A121" s="121" t="s">
        <v>2393</v>
      </c>
      <c r="D121" s="11"/>
    </row>
    <row r="122" spans="1:4" ht="63.75" customHeight="1">
      <c r="A122" s="121" t="s">
        <v>2394</v>
      </c>
      <c r="D122" s="11"/>
    </row>
    <row r="123" spans="1:4" ht="191.25" customHeight="1">
      <c r="A123" s="121" t="s">
        <v>2395</v>
      </c>
      <c r="D123" s="11"/>
    </row>
    <row r="124" spans="1:4" ht="165.75" customHeight="1">
      <c r="A124" s="121" t="s">
        <v>2714</v>
      </c>
      <c r="D124" s="11"/>
    </row>
    <row r="125" spans="1:4" ht="76.5" customHeight="1">
      <c r="A125" s="121" t="s">
        <v>2397</v>
      </c>
      <c r="D125" s="11"/>
    </row>
    <row r="127" spans="1:4" ht="51" customHeight="1">
      <c r="A127" s="119" t="str">
        <f>HYPERLINK("javascript:ToggleDiv('divExpCollAsst_422301815')","Change the keyboard focus without using the mouse")</f>
        <v>Change the keyboard focus without using the mouse</v>
      </c>
    </row>
    <row r="129" spans="1:4" ht="229.5" customHeight="1">
      <c r="A129" s="121" t="s">
        <v>2715</v>
      </c>
    </row>
    <row r="130" spans="1:4" ht="13.5" customHeight="1">
      <c r="A130" s="4"/>
      <c r="B130" s="4"/>
    </row>
    <row r="131" spans="1:4" ht="13.5" customHeight="1">
      <c r="A131" s="117" t="s">
        <v>2267</v>
      </c>
      <c r="B131" s="117" t="s">
        <v>2268</v>
      </c>
    </row>
    <row r="132" spans="1:4" ht="90" customHeight="1">
      <c r="A132" s="102" t="s">
        <v>2716</v>
      </c>
      <c r="B132" s="102" t="s">
        <v>2401</v>
      </c>
    </row>
    <row r="133" spans="1:4" ht="64.5" customHeight="1">
      <c r="A133" s="118" t="s">
        <v>2717</v>
      </c>
      <c r="B133" s="118" t="s">
        <v>2718</v>
      </c>
    </row>
    <row r="134" spans="1:4" ht="39" customHeight="1">
      <c r="A134" s="102" t="s">
        <v>2719</v>
      </c>
      <c r="B134" s="102" t="s">
        <v>2405</v>
      </c>
    </row>
    <row r="135" spans="1:4" ht="39" customHeight="1">
      <c r="A135" s="118" t="s">
        <v>2698</v>
      </c>
      <c r="B135" s="118" t="s">
        <v>2720</v>
      </c>
      <c r="D135" s="11"/>
    </row>
    <row r="136" spans="1:4" ht="51" customHeight="1">
      <c r="A136" s="125" t="s">
        <v>2407</v>
      </c>
      <c r="B136" s="125" t="s">
        <v>1564</v>
      </c>
      <c r="D136" s="11"/>
    </row>
    <row r="137" spans="1:4" ht="25.5" customHeight="1">
      <c r="A137" s="126" t="s">
        <v>2721</v>
      </c>
      <c r="B137" s="127"/>
    </row>
    <row r="138" spans="1:4" ht="25.5" customHeight="1">
      <c r="A138" s="126" t="s">
        <v>2722</v>
      </c>
      <c r="B138" s="127"/>
    </row>
    <row r="139" spans="1:4" ht="38.25" customHeight="1">
      <c r="A139" s="126" t="s">
        <v>2723</v>
      </c>
      <c r="B139" s="127"/>
    </row>
    <row r="140" spans="1:4" ht="13.5" customHeight="1">
      <c r="A140" s="128" t="s">
        <v>2724</v>
      </c>
      <c r="B140" s="129"/>
    </row>
    <row r="141" spans="1:4" ht="77.25" customHeight="1">
      <c r="A141" s="118" t="s">
        <v>2725</v>
      </c>
      <c r="B141" s="118" t="s">
        <v>2640</v>
      </c>
      <c r="D141" s="11"/>
    </row>
    <row r="142" spans="1:4" ht="64.5" customHeight="1">
      <c r="A142" s="102" t="s">
        <v>2726</v>
      </c>
      <c r="B142" s="102" t="s">
        <v>2727</v>
      </c>
      <c r="D142" s="11"/>
    </row>
    <row r="143" spans="1:4" ht="64.5" customHeight="1">
      <c r="A143" s="118" t="s">
        <v>2411</v>
      </c>
      <c r="B143" s="118" t="s">
        <v>2333</v>
      </c>
      <c r="D143" s="11"/>
    </row>
    <row r="144" spans="1:4" ht="39" customHeight="1">
      <c r="A144" s="102" t="s">
        <v>2413</v>
      </c>
      <c r="B144" s="102" t="s">
        <v>2333</v>
      </c>
      <c r="D144" s="11"/>
    </row>
    <row r="145" spans="1:4" ht="77.25" customHeight="1">
      <c r="A145" s="118" t="s">
        <v>2414</v>
      </c>
      <c r="B145" s="118" t="s">
        <v>199</v>
      </c>
      <c r="D145" s="11"/>
    </row>
    <row r="146" spans="1:4" ht="77.25" customHeight="1">
      <c r="A146" s="102" t="s">
        <v>2728</v>
      </c>
      <c r="B146" s="102" t="s">
        <v>199</v>
      </c>
      <c r="D146" s="11"/>
    </row>
    <row r="147" spans="1:4" ht="153.75" customHeight="1">
      <c r="A147" s="118" t="s">
        <v>2416</v>
      </c>
      <c r="B147" s="118" t="s">
        <v>632</v>
      </c>
    </row>
    <row r="148" spans="1:4" ht="13">
      <c r="A148" s="12"/>
      <c r="B148" s="12"/>
    </row>
    <row r="149" spans="1:4" ht="14">
      <c r="A149" s="123" t="s">
        <v>2712</v>
      </c>
    </row>
    <row r="151" spans="1:4" ht="26.25" customHeight="1">
      <c r="A151" s="124" t="str">
        <f>HYPERLINK("http://office.microsoft.com/client/&amp;app=ZWD&amp;ver=14","Quick reference for Microsoft Word")</f>
        <v>Quick reference for Microsoft Word</v>
      </c>
    </row>
    <row r="152" spans="1:4" ht="13">
      <c r="A152" s="12"/>
    </row>
    <row r="153" spans="1:4" ht="25.5" customHeight="1">
      <c r="A153" s="119" t="str">
        <f>HYPERLINK("javascript:ToggleDiv('divExpCollAsst_268668160')","Common tasks in Microsoft Word")</f>
        <v>Common tasks in Microsoft Word</v>
      </c>
    </row>
    <row r="154" spans="1:4" ht="13.5" customHeight="1">
      <c r="A154" s="4"/>
      <c r="B154" s="4"/>
    </row>
    <row r="155" spans="1:4" ht="13.5" customHeight="1">
      <c r="A155" s="117" t="s">
        <v>2267</v>
      </c>
      <c r="B155" s="117" t="s">
        <v>2268</v>
      </c>
    </row>
    <row r="156" spans="1:4" ht="39" customHeight="1">
      <c r="A156" s="102" t="s">
        <v>2729</v>
      </c>
      <c r="B156" s="102" t="s">
        <v>2730</v>
      </c>
    </row>
    <row r="157" spans="1:4" ht="39" customHeight="1">
      <c r="A157" s="118" t="s">
        <v>2731</v>
      </c>
      <c r="B157" s="118" t="s">
        <v>2732</v>
      </c>
    </row>
    <row r="158" spans="1:4" ht="13.5" customHeight="1">
      <c r="A158" s="102" t="s">
        <v>2733</v>
      </c>
      <c r="B158" s="102" t="s">
        <v>113</v>
      </c>
      <c r="D158" s="11"/>
    </row>
    <row r="159" spans="1:4" ht="26.25" customHeight="1">
      <c r="A159" s="118" t="s">
        <v>2734</v>
      </c>
      <c r="B159" s="118" t="s">
        <v>2525</v>
      </c>
      <c r="D159" s="11"/>
    </row>
    <row r="160" spans="1:4" ht="26.25" customHeight="1">
      <c r="A160" s="102" t="s">
        <v>2735</v>
      </c>
      <c r="B160" s="102" t="s">
        <v>1885</v>
      </c>
      <c r="D160" s="11"/>
    </row>
    <row r="161" spans="1:4" ht="26.25" customHeight="1">
      <c r="A161" s="118" t="s">
        <v>2736</v>
      </c>
      <c r="B161" s="118" t="s">
        <v>2296</v>
      </c>
      <c r="D161" s="11"/>
    </row>
    <row r="162" spans="1:4" ht="26.25" customHeight="1">
      <c r="A162" s="102" t="s">
        <v>2737</v>
      </c>
      <c r="B162" s="102" t="s">
        <v>2294</v>
      </c>
      <c r="D162" s="11"/>
    </row>
    <row r="163" spans="1:4" ht="26.25" customHeight="1">
      <c r="A163" s="118" t="s">
        <v>2738</v>
      </c>
      <c r="B163" s="118" t="s">
        <v>2739</v>
      </c>
    </row>
    <row r="164" spans="1:4" ht="26.25" customHeight="1">
      <c r="A164" s="102" t="s">
        <v>2740</v>
      </c>
      <c r="B164" s="102" t="s">
        <v>2741</v>
      </c>
    </row>
    <row r="165" spans="1:4" ht="51.75" customHeight="1">
      <c r="A165" s="118" t="s">
        <v>2742</v>
      </c>
      <c r="B165" s="118" t="s">
        <v>2531</v>
      </c>
    </row>
    <row r="166" spans="1:4" ht="26.25" customHeight="1">
      <c r="A166" s="102" t="s">
        <v>2743</v>
      </c>
      <c r="B166" s="102" t="s">
        <v>698</v>
      </c>
      <c r="D166" s="11"/>
    </row>
    <row r="167" spans="1:4" ht="26.25" customHeight="1">
      <c r="A167" s="118" t="s">
        <v>2744</v>
      </c>
      <c r="B167" s="118" t="s">
        <v>700</v>
      </c>
      <c r="D167" s="11"/>
    </row>
    <row r="168" spans="1:4" ht="26.25" customHeight="1">
      <c r="A168" s="102" t="s">
        <v>2745</v>
      </c>
      <c r="B168" s="102" t="s">
        <v>702</v>
      </c>
      <c r="D168" s="11"/>
    </row>
    <row r="169" spans="1:4" ht="13.5" customHeight="1">
      <c r="A169" s="118" t="s">
        <v>2746</v>
      </c>
      <c r="B169" s="118" t="s">
        <v>2503</v>
      </c>
    </row>
    <row r="170" spans="1:4" ht="26.25" customHeight="1">
      <c r="A170" s="102" t="s">
        <v>2747</v>
      </c>
      <c r="B170" s="102" t="s">
        <v>2501</v>
      </c>
      <c r="D170" s="11"/>
    </row>
    <row r="171" spans="1:4" ht="26.25" customHeight="1">
      <c r="A171" s="118" t="s">
        <v>2495</v>
      </c>
      <c r="B171" s="118" t="s">
        <v>704</v>
      </c>
      <c r="D171" s="11"/>
    </row>
    <row r="172" spans="1:4" ht="26.25" customHeight="1">
      <c r="A172" s="102" t="s">
        <v>2496</v>
      </c>
      <c r="B172" s="102" t="s">
        <v>2497</v>
      </c>
      <c r="D172" s="11"/>
    </row>
    <row r="173" spans="1:4" ht="26.25" customHeight="1">
      <c r="A173" s="118" t="s">
        <v>2748</v>
      </c>
      <c r="B173" s="118" t="s">
        <v>2749</v>
      </c>
      <c r="D173" s="11"/>
    </row>
    <row r="174" spans="1:4" ht="38.25" customHeight="1">
      <c r="A174" s="120" t="s">
        <v>2750</v>
      </c>
      <c r="B174" s="12"/>
    </row>
    <row r="176" spans="1:4" ht="25.5" customHeight="1">
      <c r="A176" s="119" t="str">
        <f>HYPERLINK("javascript:ToggleDiv('divExpCollAsst_231262463')","Create, view, and save documents")</f>
        <v>Create, view, and save documents</v>
      </c>
    </row>
    <row r="177" spans="1:4" ht="13.5" customHeight="1">
      <c r="A177" s="4"/>
      <c r="B177" s="4"/>
    </row>
    <row r="178" spans="1:4" ht="13.5" customHeight="1">
      <c r="A178" s="117" t="s">
        <v>2267</v>
      </c>
      <c r="B178" s="117" t="s">
        <v>2268</v>
      </c>
    </row>
    <row r="179" spans="1:4" ht="26.25" customHeight="1">
      <c r="A179" s="102" t="s">
        <v>2751</v>
      </c>
      <c r="B179" s="102" t="s">
        <v>176</v>
      </c>
      <c r="D179" s="11"/>
    </row>
    <row r="180" spans="1:4" ht="26.25" customHeight="1">
      <c r="A180" s="118" t="s">
        <v>2752</v>
      </c>
      <c r="B180" s="118" t="s">
        <v>2753</v>
      </c>
      <c r="D180" s="11"/>
    </row>
    <row r="181" spans="1:4" ht="26.25" customHeight="1">
      <c r="A181" s="102" t="s">
        <v>2754</v>
      </c>
      <c r="B181" s="102" t="s">
        <v>2755</v>
      </c>
      <c r="D181" s="11"/>
    </row>
    <row r="182" spans="1:4" ht="39" customHeight="1">
      <c r="A182" s="118" t="s">
        <v>2756</v>
      </c>
      <c r="B182" s="118" t="s">
        <v>2757</v>
      </c>
    </row>
    <row r="183" spans="1:4" ht="39" customHeight="1">
      <c r="A183" s="102" t="s">
        <v>2758</v>
      </c>
      <c r="B183" s="102" t="s">
        <v>2759</v>
      </c>
    </row>
    <row r="184" spans="1:4" ht="13.5" customHeight="1">
      <c r="A184" s="118" t="s">
        <v>2760</v>
      </c>
      <c r="B184" s="118" t="s">
        <v>2582</v>
      </c>
      <c r="D184" s="11"/>
    </row>
    <row r="185" spans="1:4" ht="13">
      <c r="A185" s="12"/>
      <c r="B185" s="12"/>
    </row>
    <row r="186" spans="1:4" ht="38.25" customHeight="1">
      <c r="A186" s="119" t="str">
        <f>HYPERLINK("javascript:ToggleDiv('divExpCollAsst_353237563')","Find, replace, and browse through text")</f>
        <v>Find, replace, and browse through text</v>
      </c>
    </row>
    <row r="187" spans="1:4" ht="13.5" customHeight="1">
      <c r="A187" s="4"/>
      <c r="B187" s="4"/>
    </row>
    <row r="188" spans="1:4" ht="13.5" customHeight="1">
      <c r="A188" s="117" t="s">
        <v>2267</v>
      </c>
      <c r="B188" s="117" t="s">
        <v>2268</v>
      </c>
    </row>
    <row r="189" spans="1:4" ht="51.75" customHeight="1">
      <c r="A189" s="102" t="s">
        <v>2761</v>
      </c>
      <c r="B189" s="102" t="s">
        <v>325</v>
      </c>
      <c r="D189" s="11"/>
    </row>
    <row r="190" spans="1:4" ht="39" customHeight="1">
      <c r="A190" s="118" t="s">
        <v>2762</v>
      </c>
      <c r="B190" s="118" t="s">
        <v>2763</v>
      </c>
    </row>
    <row r="191" spans="1:4" ht="51.75" customHeight="1">
      <c r="A191" s="102" t="s">
        <v>2764</v>
      </c>
      <c r="B191" s="102" t="s">
        <v>2316</v>
      </c>
      <c r="D191" s="11"/>
    </row>
    <row r="192" spans="1:4" ht="77.25" customHeight="1">
      <c r="A192" s="118" t="s">
        <v>2765</v>
      </c>
      <c r="B192" s="118" t="s">
        <v>2766</v>
      </c>
    </row>
    <row r="193" spans="1:4" ht="51.75" customHeight="1">
      <c r="A193" s="102" t="s">
        <v>2767</v>
      </c>
      <c r="B193" s="102" t="s">
        <v>2768</v>
      </c>
    </row>
    <row r="194" spans="1:4" ht="128.25" customHeight="1">
      <c r="A194" s="118" t="s">
        <v>2769</v>
      </c>
      <c r="B194" s="118" t="s">
        <v>2770</v>
      </c>
    </row>
    <row r="195" spans="1:4" ht="51.75" customHeight="1">
      <c r="A195" s="102" t="s">
        <v>2771</v>
      </c>
      <c r="B195" s="102" t="s">
        <v>690</v>
      </c>
      <c r="D195" s="11"/>
    </row>
    <row r="196" spans="1:4" ht="51.75" customHeight="1">
      <c r="A196" s="118" t="s">
        <v>2772</v>
      </c>
      <c r="B196" s="118" t="s">
        <v>692</v>
      </c>
      <c r="D196" s="11"/>
    </row>
    <row r="197" spans="1:4" ht="13">
      <c r="A197" s="12"/>
      <c r="B197" s="12"/>
    </row>
    <row r="198" spans="1:4" ht="25.5" customHeight="1">
      <c r="A198" s="119" t="str">
        <f>HYPERLINK("javascript:ToggleDiv('divExpCollAsst_108250785')","Switch to another view")</f>
        <v>Switch to another view</v>
      </c>
    </row>
    <row r="199" spans="1:4" ht="13.5" customHeight="1">
      <c r="A199" s="4"/>
      <c r="B199" s="4"/>
    </row>
    <row r="200" spans="1:4" ht="13.5" customHeight="1">
      <c r="A200" s="117" t="s">
        <v>2267</v>
      </c>
      <c r="B200" s="117" t="s">
        <v>2268</v>
      </c>
    </row>
    <row r="201" spans="1:4" ht="26.25" customHeight="1">
      <c r="A201" s="102" t="s">
        <v>2773</v>
      </c>
      <c r="B201" s="102" t="s">
        <v>2774</v>
      </c>
      <c r="D201" s="11"/>
    </row>
    <row r="202" spans="1:4" ht="26.25" customHeight="1">
      <c r="A202" s="118" t="s">
        <v>2775</v>
      </c>
      <c r="B202" s="118" t="s">
        <v>2776</v>
      </c>
    </row>
    <row r="203" spans="1:4" ht="26.25" customHeight="1">
      <c r="A203" s="102" t="s">
        <v>2777</v>
      </c>
      <c r="B203" s="102" t="s">
        <v>2778</v>
      </c>
    </row>
    <row r="204" spans="1:4" ht="13">
      <c r="A204" s="12"/>
      <c r="B204" s="12"/>
    </row>
    <row r="205" spans="1:4" ht="14">
      <c r="A205" s="119" t="str">
        <f>HYPERLINK("javascript:ToggleDiv('divExpCollAsst_524244420')","Outline view")</f>
        <v>Outline view</v>
      </c>
    </row>
    <row r="206" spans="1:4" ht="13.5" customHeight="1">
      <c r="A206" s="4"/>
      <c r="B206" s="4"/>
    </row>
    <row r="207" spans="1:4" ht="13.5" customHeight="1">
      <c r="A207" s="117" t="s">
        <v>2267</v>
      </c>
      <c r="B207" s="117" t="s">
        <v>2268</v>
      </c>
    </row>
    <row r="208" spans="1:4" ht="26.25" customHeight="1">
      <c r="A208" s="102" t="s">
        <v>2422</v>
      </c>
      <c r="B208" s="102" t="s">
        <v>464</v>
      </c>
      <c r="D208" s="11"/>
    </row>
    <row r="209" spans="1:4" ht="26.25" customHeight="1">
      <c r="A209" s="118" t="s">
        <v>2423</v>
      </c>
      <c r="B209" s="118" t="s">
        <v>466</v>
      </c>
      <c r="D209" s="11"/>
    </row>
    <row r="210" spans="1:4" ht="26.25" customHeight="1">
      <c r="A210" s="102" t="s">
        <v>2779</v>
      </c>
      <c r="B210" s="102" t="s">
        <v>2780</v>
      </c>
    </row>
    <row r="211" spans="1:4" ht="26.25" customHeight="1">
      <c r="A211" s="118" t="s">
        <v>2424</v>
      </c>
      <c r="B211" s="118" t="s">
        <v>468</v>
      </c>
      <c r="D211" s="11"/>
    </row>
    <row r="212" spans="1:4" ht="26.25" customHeight="1">
      <c r="A212" s="102" t="s">
        <v>2425</v>
      </c>
      <c r="B212" s="102" t="s">
        <v>462</v>
      </c>
      <c r="D212" s="11"/>
    </row>
    <row r="213" spans="1:4" ht="26.25" customHeight="1">
      <c r="A213" s="118" t="s">
        <v>2781</v>
      </c>
      <c r="B213" s="118" t="s">
        <v>2429</v>
      </c>
    </row>
    <row r="214" spans="1:4" ht="26.25" customHeight="1">
      <c r="A214" s="102" t="s">
        <v>2782</v>
      </c>
      <c r="B214" s="102" t="s">
        <v>2431</v>
      </c>
    </row>
    <row r="215" spans="1:4" ht="39" customHeight="1">
      <c r="A215" s="118" t="s">
        <v>2783</v>
      </c>
      <c r="B215" s="118" t="s">
        <v>2784</v>
      </c>
    </row>
    <row r="216" spans="1:4" ht="39" customHeight="1">
      <c r="A216" s="102" t="s">
        <v>2785</v>
      </c>
      <c r="B216" s="102" t="s">
        <v>2786</v>
      </c>
      <c r="D216" s="11"/>
    </row>
    <row r="217" spans="1:4" ht="39" customHeight="1">
      <c r="A217" s="118" t="s">
        <v>2787</v>
      </c>
      <c r="B217" s="118" t="s">
        <v>2788</v>
      </c>
    </row>
    <row r="218" spans="1:4" ht="39" customHeight="1">
      <c r="A218" s="102" t="s">
        <v>2789</v>
      </c>
      <c r="B218" s="102" t="s">
        <v>2427</v>
      </c>
    </row>
    <row r="219" spans="1:4" ht="26.25" customHeight="1">
      <c r="A219" s="118" t="s">
        <v>2790</v>
      </c>
      <c r="B219" s="118" t="s">
        <v>2791</v>
      </c>
    </row>
    <row r="220" spans="1:4" ht="26.25" customHeight="1">
      <c r="A220" s="102" t="s">
        <v>2792</v>
      </c>
      <c r="B220" s="102" t="s">
        <v>144</v>
      </c>
      <c r="D220" s="11"/>
    </row>
    <row r="221" spans="1:4" ht="13">
      <c r="A221" s="12"/>
      <c r="B221" s="12"/>
    </row>
    <row r="222" spans="1:4" ht="25.5" customHeight="1">
      <c r="A222" s="119" t="str">
        <f>HYPERLINK("javascript:ToggleDiv('divExpCollAsst_341321462')","Print and preview documents")</f>
        <v>Print and preview documents</v>
      </c>
    </row>
    <row r="223" spans="1:4" ht="13.5" customHeight="1">
      <c r="A223" s="4"/>
      <c r="B223" s="4"/>
    </row>
    <row r="224" spans="1:4" ht="13.5" customHeight="1">
      <c r="A224" s="117" t="s">
        <v>2267</v>
      </c>
      <c r="B224" s="117" t="s">
        <v>2268</v>
      </c>
    </row>
    <row r="225" spans="1:4" ht="13.5" customHeight="1">
      <c r="A225" s="102" t="s">
        <v>2793</v>
      </c>
      <c r="B225" s="102" t="s">
        <v>2574</v>
      </c>
      <c r="D225" s="11"/>
    </row>
    <row r="226" spans="1:4" ht="26.25" customHeight="1">
      <c r="A226" s="118" t="s">
        <v>2794</v>
      </c>
      <c r="B226" s="118" t="s">
        <v>2795</v>
      </c>
    </row>
    <row r="227" spans="1:4" ht="39" customHeight="1">
      <c r="A227" s="102" t="s">
        <v>2796</v>
      </c>
      <c r="B227" s="102" t="s">
        <v>1795</v>
      </c>
      <c r="D227" s="11"/>
    </row>
    <row r="228" spans="1:4" ht="39" customHeight="1">
      <c r="A228" s="118" t="s">
        <v>2797</v>
      </c>
      <c r="B228" s="118" t="s">
        <v>2688</v>
      </c>
      <c r="D228" s="11"/>
    </row>
    <row r="229" spans="1:4" ht="39" customHeight="1">
      <c r="A229" s="102" t="s">
        <v>2798</v>
      </c>
      <c r="B229" s="102" t="s">
        <v>694</v>
      </c>
      <c r="D229" s="11"/>
    </row>
    <row r="230" spans="1:4" ht="39" customHeight="1">
      <c r="A230" s="118" t="s">
        <v>2799</v>
      </c>
      <c r="B230" s="118" t="s">
        <v>173</v>
      </c>
    </row>
    <row r="231" spans="1:4" ht="13">
      <c r="A231" s="12"/>
      <c r="B231" s="12"/>
    </row>
    <row r="232" spans="1:4" ht="25.5" customHeight="1">
      <c r="A232" s="119" t="str">
        <f>HYPERLINK("javascript:ToggleDiv('divExpCollAsst_474473843')","Review documents")</f>
        <v>Review documents</v>
      </c>
    </row>
    <row r="233" spans="1:4" ht="13.5" customHeight="1">
      <c r="A233" s="4"/>
      <c r="B233" s="4"/>
    </row>
    <row r="234" spans="1:4" ht="13.5" customHeight="1">
      <c r="A234" s="117" t="s">
        <v>2267</v>
      </c>
      <c r="B234" s="117" t="s">
        <v>2268</v>
      </c>
    </row>
    <row r="235" spans="1:4" ht="13.5" customHeight="1">
      <c r="A235" s="102" t="s">
        <v>2800</v>
      </c>
      <c r="B235" s="102" t="s">
        <v>2801</v>
      </c>
    </row>
    <row r="236" spans="1:4" ht="26.25" customHeight="1">
      <c r="A236" s="118" t="s">
        <v>2802</v>
      </c>
      <c r="B236" s="118" t="s">
        <v>2803</v>
      </c>
    </row>
    <row r="237" spans="1:4" ht="39" customHeight="1">
      <c r="A237" s="102" t="s">
        <v>2804</v>
      </c>
      <c r="B237" s="102" t="s">
        <v>2805</v>
      </c>
    </row>
    <row r="238" spans="1:4" ht="13">
      <c r="A238" s="12"/>
      <c r="B238" s="12"/>
    </row>
    <row r="239" spans="1:4" ht="25.5" customHeight="1">
      <c r="A239" s="119" t="str">
        <f>HYPERLINK("javascript:ToggleDiv('divExpCollAsst_528367167')","Full Screen Reading view")</f>
        <v>Full Screen Reading view</v>
      </c>
    </row>
    <row r="241" spans="1:4" ht="76.5" customHeight="1">
      <c r="A241" s="121" t="s">
        <v>2806</v>
      </c>
    </row>
    <row r="242" spans="1:4" ht="13.5" customHeight="1">
      <c r="A242" s="4"/>
      <c r="B242" s="4"/>
    </row>
    <row r="243" spans="1:4" ht="13.5" customHeight="1">
      <c r="A243" s="117" t="s">
        <v>2267</v>
      </c>
      <c r="B243" s="117" t="s">
        <v>2268</v>
      </c>
    </row>
    <row r="244" spans="1:4" ht="26.25" customHeight="1">
      <c r="A244" s="102" t="s">
        <v>2807</v>
      </c>
      <c r="B244" s="102" t="s">
        <v>682</v>
      </c>
      <c r="D244" s="11"/>
    </row>
    <row r="245" spans="1:4" ht="26.25" customHeight="1">
      <c r="A245" s="118" t="s">
        <v>2808</v>
      </c>
      <c r="B245" s="118" t="s">
        <v>684</v>
      </c>
      <c r="D245" s="11"/>
    </row>
    <row r="246" spans="1:4" ht="13.5" customHeight="1">
      <c r="A246" s="102" t="s">
        <v>2809</v>
      </c>
      <c r="B246" s="130" t="s">
        <v>2810</v>
      </c>
    </row>
    <row r="247" spans="1:4" ht="26.25" customHeight="1">
      <c r="A247" s="118" t="s">
        <v>2811</v>
      </c>
      <c r="B247" s="118" t="s">
        <v>101</v>
      </c>
      <c r="D247" s="11"/>
    </row>
    <row r="248" spans="1:4" ht="13">
      <c r="A248" s="12"/>
      <c r="B248" s="12"/>
    </row>
    <row r="249" spans="1:4" ht="38.25" customHeight="1">
      <c r="A249" s="119" t="str">
        <f>HYPERLINK("javascript:ToggleDiv('divExpCollAsst_754318138')","References, footnotes, and endnotes")</f>
        <v>References, footnotes, and endnotes</v>
      </c>
    </row>
    <row r="250" spans="1:4" ht="13.5" customHeight="1">
      <c r="A250" s="4"/>
      <c r="B250" s="4"/>
    </row>
    <row r="251" spans="1:4" ht="13.5" customHeight="1">
      <c r="A251" s="117" t="s">
        <v>2267</v>
      </c>
      <c r="B251" s="117" t="s">
        <v>2268</v>
      </c>
    </row>
    <row r="252" spans="1:4" ht="26.25" customHeight="1">
      <c r="A252" s="102" t="s">
        <v>2812</v>
      </c>
      <c r="B252" s="102" t="s">
        <v>2813</v>
      </c>
    </row>
    <row r="253" spans="1:4" ht="39" customHeight="1">
      <c r="A253" s="118" t="s">
        <v>2814</v>
      </c>
      <c r="B253" s="118" t="s">
        <v>2815</v>
      </c>
    </row>
    <row r="254" spans="1:4" ht="26.25" customHeight="1">
      <c r="A254" s="102" t="s">
        <v>2816</v>
      </c>
      <c r="B254" s="102" t="s">
        <v>2817</v>
      </c>
    </row>
    <row r="255" spans="1:4" ht="13.5" customHeight="1">
      <c r="A255" s="118" t="s">
        <v>2818</v>
      </c>
      <c r="B255" s="118" t="s">
        <v>2819</v>
      </c>
    </row>
    <row r="256" spans="1:4" ht="13.5" customHeight="1">
      <c r="A256" s="102" t="s">
        <v>2820</v>
      </c>
      <c r="B256" s="102" t="s">
        <v>2821</v>
      </c>
    </row>
    <row r="257" spans="1:4" ht="13">
      <c r="A257" s="12"/>
      <c r="B257" s="12"/>
    </row>
    <row r="258" spans="1:4" ht="25.5" customHeight="1">
      <c r="A258" s="119" t="str">
        <f>HYPERLINK("javascript:ToggleDiv('divExpCollAsst_67332203')","Work with Web pages")</f>
        <v>Work with Web pages</v>
      </c>
    </row>
    <row r="259" spans="1:4" ht="13.5" customHeight="1">
      <c r="A259" s="4"/>
      <c r="B259" s="4"/>
    </row>
    <row r="260" spans="1:4" ht="13.5" customHeight="1">
      <c r="A260" s="117" t="s">
        <v>2267</v>
      </c>
      <c r="B260" s="117" t="s">
        <v>2268</v>
      </c>
    </row>
    <row r="261" spans="1:4" ht="13.5" customHeight="1">
      <c r="A261" s="102" t="s">
        <v>2532</v>
      </c>
      <c r="B261" s="102" t="s">
        <v>2533</v>
      </c>
    </row>
    <row r="262" spans="1:4" ht="26.25" customHeight="1">
      <c r="A262" s="118" t="s">
        <v>2822</v>
      </c>
      <c r="B262" s="118" t="s">
        <v>2823</v>
      </c>
      <c r="D262" s="11"/>
    </row>
    <row r="263" spans="1:4" ht="26.25" customHeight="1">
      <c r="A263" s="102" t="s">
        <v>2824</v>
      </c>
      <c r="B263" s="102" t="s">
        <v>95</v>
      </c>
      <c r="D263" s="11"/>
    </row>
    <row r="264" spans="1:4" ht="13.5" customHeight="1">
      <c r="A264" s="118" t="s">
        <v>2825</v>
      </c>
      <c r="B264" s="118" t="s">
        <v>1859</v>
      </c>
    </row>
    <row r="265" spans="1:4" ht="25.5" customHeight="1">
      <c r="A265" s="120" t="s">
        <v>2826</v>
      </c>
      <c r="B265" s="12"/>
      <c r="D265" s="11"/>
    </row>
    <row r="267" spans="1:4" ht="25.5" customHeight="1">
      <c r="A267" s="119" t="str">
        <f>HYPERLINK("javascript:ToggleDiv('divExpCollAsst_265202114')","Delete text and graphics")</f>
        <v>Delete text and graphics</v>
      </c>
    </row>
    <row r="268" spans="1:4" ht="13.5" customHeight="1">
      <c r="A268" s="4"/>
      <c r="B268" s="4"/>
    </row>
    <row r="269" spans="1:4" ht="13.5" customHeight="1">
      <c r="A269" s="117" t="s">
        <v>2267</v>
      </c>
      <c r="B269" s="117" t="s">
        <v>2268</v>
      </c>
    </row>
    <row r="270" spans="1:4" ht="39" customHeight="1">
      <c r="A270" s="102" t="s">
        <v>2486</v>
      </c>
      <c r="B270" s="102" t="s">
        <v>708</v>
      </c>
      <c r="D270" s="11"/>
    </row>
    <row r="271" spans="1:4" ht="26.25" customHeight="1">
      <c r="A271" s="118" t="s">
        <v>2487</v>
      </c>
      <c r="B271" s="118" t="s">
        <v>1369</v>
      </c>
      <c r="D271" s="11"/>
    </row>
    <row r="272" spans="1:4" ht="39" customHeight="1">
      <c r="A272" s="102" t="s">
        <v>2488</v>
      </c>
      <c r="B272" s="102" t="s">
        <v>706</v>
      </c>
      <c r="D272" s="11"/>
    </row>
    <row r="273" spans="1:4" ht="26.25" customHeight="1">
      <c r="A273" s="118" t="s">
        <v>2489</v>
      </c>
      <c r="B273" s="118" t="s">
        <v>2490</v>
      </c>
      <c r="D273" s="11"/>
    </row>
    <row r="274" spans="1:4" ht="39" customHeight="1">
      <c r="A274" s="102" t="s">
        <v>2827</v>
      </c>
      <c r="B274" s="102" t="s">
        <v>700</v>
      </c>
      <c r="D274" s="11"/>
    </row>
    <row r="275" spans="1:4" ht="26.25" customHeight="1">
      <c r="A275" s="118" t="s">
        <v>2495</v>
      </c>
      <c r="B275" s="118" t="s">
        <v>704</v>
      </c>
      <c r="D275" s="11"/>
    </row>
    <row r="276" spans="1:4" ht="13.5" customHeight="1">
      <c r="A276" s="102" t="s">
        <v>2828</v>
      </c>
      <c r="B276" s="102" t="s">
        <v>2829</v>
      </c>
    </row>
    <row r="277" spans="1:4" ht="13">
      <c r="A277" s="12"/>
      <c r="B277" s="12"/>
    </row>
    <row r="278" spans="1:4" ht="25.5" customHeight="1">
      <c r="A278" s="119" t="str">
        <f>HYPERLINK("javascript:ToggleDiv('divExpCollAsst_442111543')","Copy and move text and graphics")</f>
        <v>Copy and move text and graphics</v>
      </c>
    </row>
    <row r="279" spans="1:4" ht="13.5" customHeight="1">
      <c r="A279" s="4"/>
      <c r="B279" s="4"/>
    </row>
    <row r="280" spans="1:4" ht="13.5" customHeight="1">
      <c r="A280" s="117" t="s">
        <v>2267</v>
      </c>
      <c r="B280" s="117" t="s">
        <v>2268</v>
      </c>
    </row>
    <row r="281" spans="1:4" ht="51.75" customHeight="1">
      <c r="A281" s="102" t="s">
        <v>2830</v>
      </c>
      <c r="B281" s="102" t="s">
        <v>2831</v>
      </c>
    </row>
    <row r="282" spans="1:4" ht="51.75" customHeight="1">
      <c r="A282" s="118" t="s">
        <v>2832</v>
      </c>
      <c r="B282" s="118" t="s">
        <v>698</v>
      </c>
      <c r="D282" s="11"/>
    </row>
    <row r="283" spans="1:4" ht="39" customHeight="1">
      <c r="A283" s="102" t="s">
        <v>2833</v>
      </c>
      <c r="B283" s="102" t="s">
        <v>700</v>
      </c>
      <c r="D283" s="11"/>
    </row>
    <row r="284" spans="1:4" ht="64.5" customHeight="1">
      <c r="A284" s="118" t="s">
        <v>2834</v>
      </c>
      <c r="B284" s="118" t="s">
        <v>702</v>
      </c>
      <c r="D284" s="11"/>
    </row>
    <row r="285" spans="1:4" ht="39" customHeight="1">
      <c r="A285" s="102" t="s">
        <v>2835</v>
      </c>
      <c r="B285" s="102" t="s">
        <v>2836</v>
      </c>
    </row>
    <row r="286" spans="1:4" ht="39" customHeight="1">
      <c r="A286" s="118" t="s">
        <v>2837</v>
      </c>
      <c r="B286" s="118" t="s">
        <v>2838</v>
      </c>
      <c r="D286" s="11"/>
    </row>
    <row r="287" spans="1:4" ht="64.5" customHeight="1">
      <c r="A287" s="102" t="s">
        <v>2839</v>
      </c>
      <c r="B287" s="102" t="s">
        <v>2840</v>
      </c>
    </row>
    <row r="288" spans="1:4" ht="115.5" customHeight="1">
      <c r="A288" s="118" t="s">
        <v>2841</v>
      </c>
      <c r="B288" s="118" t="s">
        <v>2335</v>
      </c>
    </row>
    <row r="289" spans="1:4" ht="13.5" customHeight="1">
      <c r="A289" s="102" t="s">
        <v>2828</v>
      </c>
      <c r="B289" s="102" t="s">
        <v>2829</v>
      </c>
    </row>
    <row r="290" spans="1:4" ht="26.25" customHeight="1">
      <c r="A290" s="118" t="s">
        <v>2842</v>
      </c>
      <c r="B290" s="118" t="s">
        <v>2843</v>
      </c>
    </row>
    <row r="291" spans="1:4" ht="64.5" customHeight="1">
      <c r="A291" s="102" t="s">
        <v>2844</v>
      </c>
      <c r="B291" s="102" t="s">
        <v>2845</v>
      </c>
    </row>
    <row r="292" spans="1:4" ht="13">
      <c r="A292" s="12"/>
      <c r="B292" s="12"/>
    </row>
    <row r="293" spans="1:4" ht="25.5" customHeight="1">
      <c r="A293" s="119" t="str">
        <f>HYPERLINK("javascript:ToggleDiv('divExpCollAsst_805354715')","Insert special characters")</f>
        <v>Insert special characters</v>
      </c>
    </row>
    <row r="294" spans="1:4" ht="13.5" customHeight="1">
      <c r="A294" s="4"/>
      <c r="B294" s="4"/>
    </row>
    <row r="295" spans="1:4" ht="13.5" customHeight="1">
      <c r="A295" s="117" t="s">
        <v>2846</v>
      </c>
      <c r="B295" s="117" t="s">
        <v>2268</v>
      </c>
    </row>
    <row r="296" spans="1:4" ht="13.5" customHeight="1">
      <c r="A296" s="102" t="s">
        <v>2847</v>
      </c>
      <c r="B296" s="102" t="s">
        <v>2848</v>
      </c>
    </row>
    <row r="297" spans="1:4" ht="13.5" customHeight="1">
      <c r="A297" s="118" t="s">
        <v>2849</v>
      </c>
      <c r="B297" s="118" t="s">
        <v>201</v>
      </c>
    </row>
    <row r="298" spans="1:4" ht="13.5" customHeight="1">
      <c r="A298" s="102" t="s">
        <v>2850</v>
      </c>
      <c r="B298" s="102" t="s">
        <v>158</v>
      </c>
      <c r="D298" s="11"/>
    </row>
    <row r="299" spans="1:4" ht="26.25" customHeight="1">
      <c r="A299" s="118" t="s">
        <v>2851</v>
      </c>
      <c r="B299" s="118" t="s">
        <v>160</v>
      </c>
    </row>
    <row r="300" spans="1:4" ht="26.25" customHeight="1">
      <c r="A300" s="102" t="s">
        <v>2852</v>
      </c>
      <c r="B300" s="102" t="s">
        <v>2853</v>
      </c>
    </row>
    <row r="301" spans="1:4" ht="26.25" customHeight="1">
      <c r="A301" s="118" t="s">
        <v>2854</v>
      </c>
      <c r="B301" s="118" t="s">
        <v>2855</v>
      </c>
    </row>
    <row r="302" spans="1:4" ht="26.25" customHeight="1">
      <c r="A302" s="102" t="s">
        <v>2856</v>
      </c>
      <c r="B302" s="102" t="s">
        <v>2857</v>
      </c>
    </row>
    <row r="303" spans="1:4" ht="26.25" customHeight="1">
      <c r="A303" s="118" t="s">
        <v>2858</v>
      </c>
      <c r="B303" s="118" t="s">
        <v>2732</v>
      </c>
    </row>
    <row r="304" spans="1:4" ht="26.25" customHeight="1">
      <c r="A304" s="102" t="s">
        <v>2859</v>
      </c>
      <c r="B304" s="102" t="s">
        <v>2730</v>
      </c>
    </row>
    <row r="305" spans="1:2" ht="26.25" customHeight="1">
      <c r="A305" s="118" t="s">
        <v>2860</v>
      </c>
      <c r="B305" s="118" t="s">
        <v>2861</v>
      </c>
    </row>
    <row r="306" spans="1:2" ht="26.25" customHeight="1">
      <c r="A306" s="102" t="s">
        <v>2862</v>
      </c>
      <c r="B306" s="102" t="s">
        <v>2863</v>
      </c>
    </row>
    <row r="307" spans="1:2" ht="26.25" customHeight="1">
      <c r="A307" s="118" t="s">
        <v>2864</v>
      </c>
      <c r="B307" s="118" t="s">
        <v>2865</v>
      </c>
    </row>
    <row r="308" spans="1:2" ht="26.25" customHeight="1">
      <c r="A308" s="102" t="s">
        <v>2866</v>
      </c>
      <c r="B308" s="102" t="s">
        <v>2867</v>
      </c>
    </row>
    <row r="309" spans="1:2" ht="51.75" customHeight="1">
      <c r="A309" s="118" t="s">
        <v>2868</v>
      </c>
      <c r="B309" s="118" t="s">
        <v>2869</v>
      </c>
    </row>
    <row r="310" spans="1:2" ht="51.75" customHeight="1">
      <c r="A310" s="102" t="s">
        <v>2870</v>
      </c>
      <c r="B310" s="102" t="s">
        <v>2871</v>
      </c>
    </row>
    <row r="311" spans="1:2" ht="51.75" customHeight="1">
      <c r="A311" s="118" t="s">
        <v>2872</v>
      </c>
      <c r="B311" s="118" t="s">
        <v>2873</v>
      </c>
    </row>
    <row r="312" spans="1:2" ht="51.75" customHeight="1">
      <c r="A312" s="102" t="s">
        <v>2874</v>
      </c>
      <c r="B312" s="102" t="s">
        <v>2875</v>
      </c>
    </row>
    <row r="313" spans="1:2" ht="90" customHeight="1">
      <c r="A313" s="118" t="s">
        <v>2876</v>
      </c>
      <c r="B313" s="118" t="s">
        <v>2877</v>
      </c>
    </row>
    <row r="314" spans="1:2" ht="13">
      <c r="A314" s="12"/>
      <c r="B314" s="12"/>
    </row>
    <row r="315" spans="1:2" ht="38.25" customHeight="1">
      <c r="A315" s="119" t="str">
        <f>HYPERLINK("javascript:ToggleDiv('divExpCollAsst_381020864')","Insert characters by using character codes")</f>
        <v>Insert characters by using character codes</v>
      </c>
    </row>
    <row r="316" spans="1:2" ht="13.5" customHeight="1">
      <c r="A316" s="4"/>
      <c r="B316" s="4"/>
    </row>
    <row r="317" spans="1:2" ht="13.5" customHeight="1">
      <c r="A317" s="117" t="s">
        <v>2267</v>
      </c>
      <c r="B317" s="117" t="s">
        <v>2268</v>
      </c>
    </row>
    <row r="318" spans="1:2" ht="141" customHeight="1">
      <c r="A318" s="102" t="s">
        <v>2878</v>
      </c>
      <c r="B318" s="130" t="s">
        <v>2879</v>
      </c>
    </row>
    <row r="319" spans="1:2" ht="64.5" customHeight="1">
      <c r="A319" s="118" t="s">
        <v>2880</v>
      </c>
      <c r="B319" s="118" t="s">
        <v>2881</v>
      </c>
    </row>
    <row r="320" spans="1:2" ht="153.75" customHeight="1">
      <c r="A320" s="102" t="s">
        <v>2882</v>
      </c>
      <c r="B320" s="102" t="s">
        <v>2883</v>
      </c>
    </row>
    <row r="321" spans="1:2" ht="13">
      <c r="A321" s="12"/>
      <c r="B321" s="12"/>
    </row>
    <row r="322" spans="1:2" ht="25.5" customHeight="1">
      <c r="A322" s="119" t="str">
        <f>HYPERLINK("javascript:ToggleDiv('divExpCollAsst_361161501')","Select text and graphics")</f>
        <v>Select text and graphics</v>
      </c>
    </row>
    <row r="324" spans="1:2" ht="63.75" customHeight="1">
      <c r="A324" s="121" t="s">
        <v>2884</v>
      </c>
    </row>
    <row r="326" spans="1:2" ht="25.5" customHeight="1">
      <c r="A326" s="119" t="str">
        <f>HYPERLINK("javascript:ToggleDiv('divExpCollAsst_577547013')","Extend a selection")</f>
        <v>Extend a selection</v>
      </c>
    </row>
    <row r="327" spans="1:2" ht="13.5" customHeight="1">
      <c r="A327" s="4"/>
      <c r="B327" s="4"/>
    </row>
    <row r="328" spans="1:2" ht="13.5" customHeight="1">
      <c r="A328" s="117" t="s">
        <v>2267</v>
      </c>
      <c r="B328" s="117" t="s">
        <v>2268</v>
      </c>
    </row>
    <row r="329" spans="1:2" ht="26.25" customHeight="1">
      <c r="A329" s="102" t="s">
        <v>2885</v>
      </c>
      <c r="B329" s="102" t="s">
        <v>2886</v>
      </c>
    </row>
    <row r="330" spans="1:2" ht="39" customHeight="1">
      <c r="A330" s="118" t="s">
        <v>2887</v>
      </c>
      <c r="B330" s="118" t="s">
        <v>2888</v>
      </c>
    </row>
    <row r="331" spans="1:2" ht="64.5" customHeight="1">
      <c r="A331" s="102" t="s">
        <v>2889</v>
      </c>
      <c r="B331" s="102" t="s">
        <v>2890</v>
      </c>
    </row>
    <row r="332" spans="1:2" ht="26.25" customHeight="1">
      <c r="A332" s="118" t="s">
        <v>2891</v>
      </c>
      <c r="B332" s="118" t="s">
        <v>262</v>
      </c>
    </row>
    <row r="333" spans="1:2" ht="26.25" customHeight="1">
      <c r="A333" s="102" t="s">
        <v>2892</v>
      </c>
      <c r="B333" s="102" t="s">
        <v>101</v>
      </c>
    </row>
    <row r="334" spans="1:2" ht="51.75" customHeight="1">
      <c r="A334" s="118" t="s">
        <v>2893</v>
      </c>
      <c r="B334" s="118" t="s">
        <v>712</v>
      </c>
    </row>
    <row r="335" spans="1:2" ht="51.75" customHeight="1">
      <c r="A335" s="102" t="s">
        <v>2894</v>
      </c>
      <c r="B335" s="102" t="s">
        <v>710</v>
      </c>
    </row>
    <row r="336" spans="1:2" ht="39" customHeight="1">
      <c r="A336" s="118" t="s">
        <v>2895</v>
      </c>
      <c r="B336" s="118" t="s">
        <v>2376</v>
      </c>
    </row>
    <row r="337" spans="1:2" ht="51.75" customHeight="1">
      <c r="A337" s="102" t="s">
        <v>2896</v>
      </c>
      <c r="B337" s="102" t="s">
        <v>2374</v>
      </c>
    </row>
    <row r="338" spans="1:2" ht="39" customHeight="1">
      <c r="A338" s="118" t="s">
        <v>2897</v>
      </c>
      <c r="B338" s="118" t="s">
        <v>720</v>
      </c>
    </row>
    <row r="339" spans="1:2" ht="51.75" customHeight="1">
      <c r="A339" s="102" t="s">
        <v>2898</v>
      </c>
      <c r="B339" s="102" t="s">
        <v>718</v>
      </c>
    </row>
    <row r="340" spans="1:2" ht="39" customHeight="1">
      <c r="A340" s="118" t="s">
        <v>2899</v>
      </c>
      <c r="B340" s="118" t="s">
        <v>2474</v>
      </c>
    </row>
    <row r="341" spans="1:2" ht="39" customHeight="1">
      <c r="A341" s="102" t="s">
        <v>2900</v>
      </c>
      <c r="B341" s="102" t="s">
        <v>2472</v>
      </c>
    </row>
    <row r="342" spans="1:2" ht="51.75" customHeight="1">
      <c r="A342" s="118" t="s">
        <v>2901</v>
      </c>
      <c r="B342" s="118" t="s">
        <v>2902</v>
      </c>
    </row>
    <row r="343" spans="1:2" ht="51.75" customHeight="1">
      <c r="A343" s="102" t="s">
        <v>2903</v>
      </c>
      <c r="B343" s="102" t="s">
        <v>2904</v>
      </c>
    </row>
    <row r="344" spans="1:2" ht="39" customHeight="1">
      <c r="A344" s="118" t="s">
        <v>2905</v>
      </c>
      <c r="B344" s="118" t="s">
        <v>2906</v>
      </c>
    </row>
    <row r="345" spans="1:2" ht="39" customHeight="1">
      <c r="A345" s="102" t="s">
        <v>2907</v>
      </c>
      <c r="B345" s="102" t="s">
        <v>2908</v>
      </c>
    </row>
    <row r="346" spans="1:2" ht="51.75" customHeight="1">
      <c r="A346" s="118" t="s">
        <v>2909</v>
      </c>
      <c r="B346" s="118" t="s">
        <v>722</v>
      </c>
    </row>
    <row r="347" spans="1:2" ht="51.75" customHeight="1">
      <c r="A347" s="102" t="s">
        <v>2910</v>
      </c>
      <c r="B347" s="102" t="s">
        <v>724</v>
      </c>
    </row>
    <row r="348" spans="1:2" ht="39" customHeight="1">
      <c r="A348" s="118" t="s">
        <v>2911</v>
      </c>
      <c r="B348" s="118" t="s">
        <v>2912</v>
      </c>
    </row>
    <row r="349" spans="1:2" ht="51.75" customHeight="1">
      <c r="A349" s="102" t="s">
        <v>2913</v>
      </c>
      <c r="B349" s="102" t="s">
        <v>726</v>
      </c>
    </row>
    <row r="350" spans="1:2" ht="64.5" customHeight="1">
      <c r="A350" s="118" t="s">
        <v>2914</v>
      </c>
      <c r="B350" s="118" t="s">
        <v>2915</v>
      </c>
    </row>
    <row r="351" spans="1:2" ht="51.75" customHeight="1">
      <c r="A351" s="102" t="s">
        <v>2916</v>
      </c>
      <c r="B351" s="102" t="s">
        <v>2917</v>
      </c>
    </row>
    <row r="352" spans="1:2" ht="13">
      <c r="A352" s="12"/>
      <c r="B352" s="12"/>
    </row>
    <row r="353" spans="1:4" ht="25.5" customHeight="1">
      <c r="A353" s="119" t="str">
        <f>HYPERLINK("javascript:ToggleDiv('divExpCollAsst_611032723')","Select text and graphics in a table")</f>
        <v>Select text and graphics in a table</v>
      </c>
    </row>
    <row r="354" spans="1:4" ht="13.5" customHeight="1">
      <c r="A354" s="4"/>
      <c r="B354" s="4"/>
    </row>
    <row r="355" spans="1:4" ht="13.5" customHeight="1">
      <c r="A355" s="117" t="s">
        <v>2267</v>
      </c>
      <c r="B355" s="117" t="s">
        <v>2268</v>
      </c>
    </row>
    <row r="356" spans="1:4" ht="26.25" customHeight="1">
      <c r="A356" s="102" t="s">
        <v>2918</v>
      </c>
      <c r="B356" s="102" t="s">
        <v>192</v>
      </c>
      <c r="D356" s="11"/>
    </row>
    <row r="357" spans="1:4" ht="39" customHeight="1">
      <c r="A357" s="118" t="s">
        <v>2919</v>
      </c>
      <c r="B357" s="118" t="s">
        <v>194</v>
      </c>
      <c r="D357" s="11"/>
    </row>
    <row r="358" spans="1:4" ht="39" customHeight="1">
      <c r="A358" s="102" t="s">
        <v>2920</v>
      </c>
      <c r="B358" s="102" t="s">
        <v>2921</v>
      </c>
      <c r="D358" s="11"/>
    </row>
    <row r="359" spans="1:4" ht="77.25" customHeight="1">
      <c r="A359" s="131" t="s">
        <v>2922</v>
      </c>
      <c r="B359" s="118" t="s">
        <v>2923</v>
      </c>
    </row>
    <row r="360" spans="1:4" ht="63.75" customHeight="1">
      <c r="A360" s="132"/>
      <c r="B360" s="131" t="s">
        <v>2924</v>
      </c>
    </row>
    <row r="361" spans="1:4" ht="64.5" customHeight="1">
      <c r="A361" s="133"/>
      <c r="B361" s="134" t="s">
        <v>2925</v>
      </c>
    </row>
    <row r="362" spans="1:4" ht="64.5" customHeight="1">
      <c r="A362" s="102" t="s">
        <v>2926</v>
      </c>
      <c r="B362" s="102" t="s">
        <v>2915</v>
      </c>
    </row>
    <row r="363" spans="1:4" ht="13.5" customHeight="1">
      <c r="A363" s="135"/>
      <c r="B363" s="135"/>
    </row>
    <row r="364" spans="1:4" ht="51.75" customHeight="1">
      <c r="A364" s="102" t="s">
        <v>2927</v>
      </c>
      <c r="B364" s="102" t="s">
        <v>2928</v>
      </c>
    </row>
    <row r="365" spans="1:4" ht="13">
      <c r="A365" s="12"/>
      <c r="B365" s="12"/>
    </row>
    <row r="366" spans="1:4" ht="25.5" customHeight="1">
      <c r="A366" s="119" t="str">
        <f>HYPERLINK("javascript:ToggleDiv('divExpCollAsst_372204662')","Move through your document")</f>
        <v>Move through your document</v>
      </c>
    </row>
    <row r="367" spans="1:4" ht="13.5" customHeight="1">
      <c r="A367" s="4"/>
      <c r="B367" s="4"/>
    </row>
    <row r="368" spans="1:4" ht="13.5" customHeight="1">
      <c r="A368" s="117" t="s">
        <v>2929</v>
      </c>
      <c r="B368" s="117" t="s">
        <v>2268</v>
      </c>
    </row>
    <row r="369" spans="1:4" ht="26.25" customHeight="1">
      <c r="A369" s="102" t="s">
        <v>2930</v>
      </c>
      <c r="B369" s="102" t="s">
        <v>332</v>
      </c>
      <c r="D369" s="11"/>
    </row>
    <row r="370" spans="1:4" ht="26.25" customHeight="1">
      <c r="A370" s="118" t="s">
        <v>2931</v>
      </c>
      <c r="B370" s="118" t="s">
        <v>334</v>
      </c>
      <c r="D370" s="11"/>
    </row>
    <row r="371" spans="1:4" ht="26.25" customHeight="1">
      <c r="A371" s="102" t="s">
        <v>2932</v>
      </c>
      <c r="B371" s="102" t="s">
        <v>2302</v>
      </c>
      <c r="D371" s="11"/>
    </row>
    <row r="372" spans="1:4" ht="26.25" customHeight="1">
      <c r="A372" s="118" t="s">
        <v>2933</v>
      </c>
      <c r="B372" s="118" t="s">
        <v>2304</v>
      </c>
      <c r="D372" s="11"/>
    </row>
    <row r="373" spans="1:4" ht="13.5" customHeight="1">
      <c r="A373" s="102" t="s">
        <v>2934</v>
      </c>
      <c r="B373" s="102" t="s">
        <v>362</v>
      </c>
      <c r="D373" s="11"/>
    </row>
    <row r="374" spans="1:4" ht="26.25" customHeight="1">
      <c r="A374" s="118" t="s">
        <v>2935</v>
      </c>
      <c r="B374" s="118" t="s">
        <v>364</v>
      </c>
      <c r="D374" s="11"/>
    </row>
    <row r="375" spans="1:4" ht="26.25" customHeight="1">
      <c r="A375" s="102" t="s">
        <v>2936</v>
      </c>
      <c r="B375" s="102" t="s">
        <v>194</v>
      </c>
    </row>
    <row r="376" spans="1:4" ht="26.25" customHeight="1">
      <c r="A376" s="118" t="s">
        <v>2937</v>
      </c>
      <c r="B376" s="118" t="s">
        <v>192</v>
      </c>
    </row>
    <row r="377" spans="1:4" ht="13.5" customHeight="1">
      <c r="A377" s="102" t="s">
        <v>2938</v>
      </c>
      <c r="B377" s="102" t="s">
        <v>348</v>
      </c>
      <c r="D377" s="11"/>
    </row>
    <row r="378" spans="1:4" ht="13.5" customHeight="1">
      <c r="A378" s="118" t="s">
        <v>2939</v>
      </c>
      <c r="B378" s="118" t="s">
        <v>350</v>
      </c>
      <c r="D378" s="11"/>
    </row>
    <row r="379" spans="1:4" ht="26.25" customHeight="1">
      <c r="A379" s="102" t="s">
        <v>2940</v>
      </c>
      <c r="B379" s="102" t="s">
        <v>684</v>
      </c>
      <c r="D379" s="11"/>
    </row>
    <row r="380" spans="1:4" ht="26.25" customHeight="1">
      <c r="A380" s="118" t="s">
        <v>2941</v>
      </c>
      <c r="B380" s="118" t="s">
        <v>682</v>
      </c>
      <c r="D380" s="11"/>
    </row>
    <row r="381" spans="1:4" ht="26.25" customHeight="1">
      <c r="A381" s="102" t="s">
        <v>2942</v>
      </c>
      <c r="B381" s="102" t="s">
        <v>2943</v>
      </c>
      <c r="D381" s="11"/>
    </row>
    <row r="382" spans="1:4" ht="26.25" customHeight="1">
      <c r="A382" s="118" t="s">
        <v>2944</v>
      </c>
      <c r="B382" s="118" t="s">
        <v>2945</v>
      </c>
      <c r="D382" s="11"/>
    </row>
    <row r="383" spans="1:4" ht="26.25" customHeight="1">
      <c r="A383" s="102" t="s">
        <v>2946</v>
      </c>
      <c r="B383" s="102" t="s">
        <v>380</v>
      </c>
      <c r="D383" s="11"/>
    </row>
    <row r="384" spans="1:4" ht="26.25" customHeight="1">
      <c r="A384" s="118" t="s">
        <v>2947</v>
      </c>
      <c r="B384" s="118" t="s">
        <v>382</v>
      </c>
      <c r="D384" s="11"/>
    </row>
    <row r="385" spans="1:4" ht="26.25" customHeight="1">
      <c r="A385" s="102" t="s">
        <v>2948</v>
      </c>
      <c r="B385" s="102" t="s">
        <v>692</v>
      </c>
      <c r="D385" s="11"/>
    </row>
    <row r="386" spans="1:4" ht="26.25" customHeight="1">
      <c r="A386" s="118" t="s">
        <v>2949</v>
      </c>
      <c r="B386" s="118" t="s">
        <v>690</v>
      </c>
      <c r="D386" s="11"/>
    </row>
    <row r="387" spans="1:4" ht="26.25" customHeight="1">
      <c r="A387" s="102" t="s">
        <v>2950</v>
      </c>
      <c r="B387" s="102" t="s">
        <v>173</v>
      </c>
      <c r="D387" s="11"/>
    </row>
    <row r="388" spans="1:4" ht="26.25" customHeight="1">
      <c r="A388" s="118" t="s">
        <v>2951</v>
      </c>
      <c r="B388" s="118" t="s">
        <v>694</v>
      </c>
      <c r="D388" s="11"/>
    </row>
    <row r="389" spans="1:4" ht="26.25" customHeight="1">
      <c r="A389" s="102" t="s">
        <v>2952</v>
      </c>
      <c r="B389" s="102" t="s">
        <v>2953</v>
      </c>
    </row>
    <row r="390" spans="1:4" ht="77.25" customHeight="1">
      <c r="A390" s="118" t="s">
        <v>2954</v>
      </c>
      <c r="B390" s="118" t="s">
        <v>2953</v>
      </c>
    </row>
    <row r="391" spans="1:4" ht="13">
      <c r="A391" s="12"/>
      <c r="B391" s="12"/>
    </row>
    <row r="392" spans="1:4" ht="25.5" customHeight="1">
      <c r="A392" s="119" t="str">
        <f>HYPERLINK("javascript:ToggleDiv('divExpCollAsst_754461403')","Move around in a table")</f>
        <v>Move around in a table</v>
      </c>
    </row>
    <row r="393" spans="1:4" ht="13.5" customHeight="1">
      <c r="A393" s="4"/>
      <c r="B393" s="4"/>
    </row>
    <row r="394" spans="1:4" ht="13.5" customHeight="1">
      <c r="A394" s="117" t="s">
        <v>2929</v>
      </c>
      <c r="B394" s="117" t="s">
        <v>2268</v>
      </c>
    </row>
    <row r="395" spans="1:4" ht="26.25" customHeight="1">
      <c r="A395" s="102" t="s">
        <v>2955</v>
      </c>
      <c r="B395" s="102" t="s">
        <v>192</v>
      </c>
      <c r="D395" s="11"/>
    </row>
    <row r="396" spans="1:4" ht="26.25" customHeight="1">
      <c r="A396" s="118" t="s">
        <v>2956</v>
      </c>
      <c r="B396" s="118" t="s">
        <v>194</v>
      </c>
      <c r="D396" s="11"/>
    </row>
    <row r="397" spans="1:4" ht="26.25" customHeight="1">
      <c r="A397" s="102" t="s">
        <v>2957</v>
      </c>
      <c r="B397" s="102" t="s">
        <v>97</v>
      </c>
      <c r="D397" s="11"/>
    </row>
    <row r="398" spans="1:4" ht="26.25" customHeight="1">
      <c r="A398" s="118" t="s">
        <v>2958</v>
      </c>
      <c r="B398" s="118" t="s">
        <v>2595</v>
      </c>
      <c r="D398" s="11"/>
    </row>
    <row r="399" spans="1:4" ht="26.25" customHeight="1">
      <c r="A399" s="102" t="s">
        <v>2959</v>
      </c>
      <c r="B399" s="102" t="s">
        <v>2960</v>
      </c>
      <c r="D399" s="11"/>
    </row>
    <row r="400" spans="1:4" ht="26.25" customHeight="1">
      <c r="A400" s="118" t="s">
        <v>2961</v>
      </c>
      <c r="B400" s="118" t="s">
        <v>2962</v>
      </c>
      <c r="D400" s="11"/>
    </row>
    <row r="401" spans="1:4" ht="26.25" customHeight="1">
      <c r="A401" s="102" t="s">
        <v>2963</v>
      </c>
      <c r="B401" s="102" t="s">
        <v>348</v>
      </c>
      <c r="D401" s="11"/>
    </row>
    <row r="402" spans="1:4" ht="13.5" customHeight="1">
      <c r="A402" s="118" t="s">
        <v>2964</v>
      </c>
      <c r="B402" s="118" t="s">
        <v>350</v>
      </c>
      <c r="D402" s="11"/>
    </row>
    <row r="403" spans="1:4" ht="26.25" customHeight="1">
      <c r="A403" s="102" t="s">
        <v>2965</v>
      </c>
      <c r="B403" s="102" t="s">
        <v>468</v>
      </c>
      <c r="D403" s="11"/>
    </row>
    <row r="404" spans="1:4" ht="26.25" customHeight="1">
      <c r="A404" s="118" t="s">
        <v>2966</v>
      </c>
      <c r="B404" s="118" t="s">
        <v>462</v>
      </c>
      <c r="D404" s="11"/>
    </row>
    <row r="405" spans="1:4" ht="13">
      <c r="A405" s="12"/>
      <c r="B405" s="12"/>
    </row>
    <row r="406" spans="1:4" ht="51" customHeight="1">
      <c r="A406" s="119" t="str">
        <f>HYPERLINK("javascript:ToggleDiv('divExpCollAsst_830636858')","Insert paragraphs and tab characters in a table")</f>
        <v>Insert paragraphs and tab characters in a table</v>
      </c>
    </row>
    <row r="407" spans="1:4" ht="13.5" customHeight="1">
      <c r="A407" s="4"/>
      <c r="B407" s="4"/>
    </row>
    <row r="408" spans="1:4" ht="13.5" customHeight="1">
      <c r="A408" s="117" t="s">
        <v>2967</v>
      </c>
      <c r="B408" s="117" t="s">
        <v>2268</v>
      </c>
    </row>
    <row r="409" spans="1:4" ht="26.25" customHeight="1">
      <c r="A409" s="102" t="s">
        <v>2968</v>
      </c>
      <c r="B409" s="102" t="s">
        <v>199</v>
      </c>
    </row>
    <row r="410" spans="1:4" ht="26.25" customHeight="1">
      <c r="A410" s="118" t="s">
        <v>2969</v>
      </c>
      <c r="B410" s="118" t="s">
        <v>144</v>
      </c>
    </row>
    <row r="411" spans="1:4" ht="13">
      <c r="A411" s="12"/>
      <c r="B411" s="12"/>
    </row>
    <row r="412" spans="1:4" ht="25.5" customHeight="1">
      <c r="A412" s="119" t="str">
        <f>HYPERLINK("javascript:ToggleDiv('divExpCollAsst_670070105')","Use overtype mode")</f>
        <v>Use overtype mode</v>
      </c>
    </row>
    <row r="414" spans="1:4" ht="89.25" customHeight="1">
      <c r="A414" s="121" t="s">
        <v>2970</v>
      </c>
    </row>
    <row r="416" spans="1:4" ht="38.25" customHeight="1">
      <c r="A416" s="121" t="s">
        <v>2707</v>
      </c>
      <c r="D416" s="11"/>
    </row>
    <row r="417" spans="1:4" ht="51" customHeight="1">
      <c r="A417" s="121" t="s">
        <v>2971</v>
      </c>
    </row>
    <row r="418" spans="1:4" ht="76.5" customHeight="1">
      <c r="A418" s="121" t="s">
        <v>2972</v>
      </c>
    </row>
    <row r="419" spans="1:4" ht="63.75" customHeight="1">
      <c r="A419" s="121" t="s">
        <v>2973</v>
      </c>
      <c r="D419" s="11"/>
    </row>
    <row r="421" spans="1:4" ht="38.25" customHeight="1">
      <c r="A421" s="121" t="s">
        <v>2974</v>
      </c>
      <c r="D421" s="11"/>
    </row>
    <row r="423" spans="1:4" ht="38.25" customHeight="1">
      <c r="A423" s="121" t="s">
        <v>2975</v>
      </c>
    </row>
    <row r="425" spans="1:4" ht="14">
      <c r="A425" s="119" t="str">
        <f>HYPERLINK("javascript:ToggleDiv('divExpCollAsst_175042027')","Copy formatting")</f>
        <v>Copy formatting</v>
      </c>
    </row>
    <row r="426" spans="1:4" ht="13.5" customHeight="1">
      <c r="A426" s="4"/>
      <c r="B426" s="4"/>
    </row>
    <row r="427" spans="1:4" ht="13.5" customHeight="1">
      <c r="A427" s="117" t="s">
        <v>2267</v>
      </c>
      <c r="B427" s="117" t="s">
        <v>2268</v>
      </c>
    </row>
    <row r="428" spans="1:4" ht="26.25" customHeight="1">
      <c r="A428" s="102" t="s">
        <v>2976</v>
      </c>
      <c r="B428" s="102" t="s">
        <v>2499</v>
      </c>
    </row>
    <row r="429" spans="1:4" ht="26.25" customHeight="1">
      <c r="A429" s="118" t="s">
        <v>2977</v>
      </c>
      <c r="B429" s="118" t="s">
        <v>2501</v>
      </c>
    </row>
    <row r="430" spans="1:4" ht="13">
      <c r="A430" s="12"/>
      <c r="B430" s="12"/>
    </row>
    <row r="431" spans="1:4" ht="25.5" customHeight="1">
      <c r="A431" s="119" t="str">
        <f>HYPERLINK("javascript:ToggleDiv('divExpCollAsst_682776152')","Change or resize the font")</f>
        <v>Change or resize the font</v>
      </c>
    </row>
    <row r="433" spans="1:4" ht="76.5" customHeight="1">
      <c r="A433" s="121" t="s">
        <v>2978</v>
      </c>
    </row>
    <row r="434" spans="1:4" ht="13.5" customHeight="1">
      <c r="A434" s="4"/>
      <c r="B434" s="4"/>
    </row>
    <row r="435" spans="1:4" ht="13.5" customHeight="1">
      <c r="A435" s="117" t="s">
        <v>2267</v>
      </c>
      <c r="B435" s="117" t="s">
        <v>2268</v>
      </c>
    </row>
    <row r="436" spans="1:4" ht="39" customHeight="1">
      <c r="A436" s="102" t="s">
        <v>2516</v>
      </c>
      <c r="B436" s="102" t="s">
        <v>2979</v>
      </c>
      <c r="D436" s="11"/>
    </row>
    <row r="437" spans="1:4" ht="26.25" customHeight="1">
      <c r="A437" s="118" t="s">
        <v>2517</v>
      </c>
      <c r="B437" s="118" t="s">
        <v>2294</v>
      </c>
      <c r="D437" s="11"/>
    </row>
    <row r="438" spans="1:4" ht="26.25" customHeight="1">
      <c r="A438" s="102" t="s">
        <v>2518</v>
      </c>
      <c r="B438" s="102" t="s">
        <v>2296</v>
      </c>
      <c r="D438" s="11"/>
    </row>
    <row r="439" spans="1:4" ht="26.25" customHeight="1">
      <c r="A439" s="118" t="s">
        <v>2980</v>
      </c>
      <c r="B439" s="118" t="s">
        <v>2741</v>
      </c>
    </row>
    <row r="440" spans="1:4" ht="26.25" customHeight="1">
      <c r="A440" s="102" t="s">
        <v>2981</v>
      </c>
      <c r="B440" s="102" t="s">
        <v>2739</v>
      </c>
    </row>
    <row r="441" spans="1:4" ht="13">
      <c r="A441" s="12"/>
      <c r="B441" s="12"/>
    </row>
    <row r="442" spans="1:4" ht="25.5" customHeight="1">
      <c r="A442" s="119" t="str">
        <f>HYPERLINK("javascript:ToggleDiv('divExpCollAsst_328777858')","Apply character formats")</f>
        <v>Apply character formats</v>
      </c>
    </row>
    <row r="443" spans="1:4" ht="13.5" customHeight="1">
      <c r="A443" s="4"/>
      <c r="B443" s="4"/>
    </row>
    <row r="444" spans="1:4" ht="13.5" customHeight="1">
      <c r="A444" s="117" t="s">
        <v>2267</v>
      </c>
      <c r="B444" s="117" t="s">
        <v>2268</v>
      </c>
    </row>
    <row r="445" spans="1:4" ht="64.5" customHeight="1">
      <c r="A445" s="102" t="s">
        <v>2520</v>
      </c>
      <c r="B445" s="102" t="s">
        <v>115</v>
      </c>
      <c r="D445" s="11"/>
    </row>
    <row r="446" spans="1:4" ht="26.25" customHeight="1">
      <c r="A446" s="118" t="s">
        <v>2982</v>
      </c>
      <c r="B446" s="118" t="s">
        <v>329</v>
      </c>
    </row>
    <row r="447" spans="1:4" ht="26.25" customHeight="1">
      <c r="A447" s="102" t="s">
        <v>2983</v>
      </c>
      <c r="B447" s="102" t="s">
        <v>2984</v>
      </c>
    </row>
    <row r="448" spans="1:4" ht="26.25" customHeight="1">
      <c r="A448" s="118" t="s">
        <v>2522</v>
      </c>
      <c r="B448" s="118" t="s">
        <v>113</v>
      </c>
      <c r="D448" s="11"/>
    </row>
    <row r="449" spans="1:4" ht="26.25" customHeight="1">
      <c r="A449" s="102" t="s">
        <v>2523</v>
      </c>
      <c r="B449" s="102" t="s">
        <v>1885</v>
      </c>
      <c r="D449" s="11"/>
    </row>
    <row r="450" spans="1:4" ht="26.25" customHeight="1">
      <c r="A450" s="118" t="s">
        <v>2985</v>
      </c>
      <c r="B450" s="118" t="s">
        <v>2986</v>
      </c>
    </row>
    <row r="451" spans="1:4" ht="26.25" customHeight="1">
      <c r="A451" s="102" t="s">
        <v>2987</v>
      </c>
      <c r="B451" s="102" t="s">
        <v>2988</v>
      </c>
    </row>
    <row r="452" spans="1:4" ht="26.25" customHeight="1">
      <c r="A452" s="118" t="s">
        <v>2989</v>
      </c>
      <c r="B452" s="118" t="s">
        <v>2990</v>
      </c>
    </row>
    <row r="453" spans="1:4" ht="26.25" customHeight="1">
      <c r="A453" s="102" t="s">
        <v>2524</v>
      </c>
      <c r="B453" s="102" t="s">
        <v>2525</v>
      </c>
      <c r="D453" s="11"/>
    </row>
    <row r="454" spans="1:4" ht="26.25" customHeight="1">
      <c r="A454" s="118" t="s">
        <v>2991</v>
      </c>
      <c r="B454" s="118" t="s">
        <v>2992</v>
      </c>
    </row>
    <row r="455" spans="1:4" ht="51.75" customHeight="1">
      <c r="A455" s="102" t="s">
        <v>2526</v>
      </c>
      <c r="B455" s="102" t="s">
        <v>2527</v>
      </c>
      <c r="D455" s="11"/>
    </row>
    <row r="456" spans="1:4" ht="51.75" customHeight="1">
      <c r="A456" s="118" t="s">
        <v>2528</v>
      </c>
      <c r="B456" s="118" t="s">
        <v>2529</v>
      </c>
      <c r="D456" s="11"/>
    </row>
    <row r="457" spans="1:4" ht="39" customHeight="1">
      <c r="A457" s="102" t="s">
        <v>2993</v>
      </c>
      <c r="B457" s="102" t="s">
        <v>2531</v>
      </c>
    </row>
    <row r="458" spans="1:4" ht="39" customHeight="1">
      <c r="A458" s="118" t="s">
        <v>2994</v>
      </c>
      <c r="B458" s="118" t="s">
        <v>140</v>
      </c>
    </row>
    <row r="459" spans="1:4" ht="13">
      <c r="A459" s="12"/>
      <c r="B459" s="12"/>
    </row>
    <row r="460" spans="1:4" ht="25.5" customHeight="1">
      <c r="A460" s="119" t="str">
        <f>HYPERLINK("javascript:ToggleDiv('divExpCollAsst_765054160')","View and copy text formats")</f>
        <v>View and copy text formats</v>
      </c>
    </row>
    <row r="461" spans="1:4" ht="13.5" customHeight="1">
      <c r="A461" s="4"/>
      <c r="B461" s="4"/>
    </row>
    <row r="462" spans="1:4" ht="13.5" customHeight="1">
      <c r="A462" s="117" t="s">
        <v>2267</v>
      </c>
      <c r="B462" s="117" t="s">
        <v>2268</v>
      </c>
    </row>
    <row r="463" spans="1:4" ht="51.75" customHeight="1">
      <c r="A463" s="102" t="s">
        <v>2995</v>
      </c>
      <c r="B463" s="102" t="s">
        <v>2996</v>
      </c>
    </row>
    <row r="464" spans="1:4" ht="51.75" customHeight="1">
      <c r="A464" s="118" t="s">
        <v>2997</v>
      </c>
      <c r="B464" s="118" t="s">
        <v>2998</v>
      </c>
    </row>
    <row r="465" spans="1:4" ht="13.5" customHeight="1">
      <c r="A465" s="102" t="s">
        <v>2535</v>
      </c>
      <c r="B465" s="102" t="s">
        <v>2499</v>
      </c>
    </row>
    <row r="466" spans="1:4" ht="13.5" customHeight="1">
      <c r="A466" s="118" t="s">
        <v>2536</v>
      </c>
      <c r="B466" s="118" t="s">
        <v>2501</v>
      </c>
    </row>
    <row r="467" spans="1:4" ht="13">
      <c r="A467" s="12"/>
      <c r="B467" s="12"/>
    </row>
    <row r="468" spans="1:4" ht="25.5" customHeight="1">
      <c r="A468" s="119" t="str">
        <f>HYPERLINK("javascript:ToggleDiv('divExpCollAsst_673630813')","Set the line spacing")</f>
        <v>Set the line spacing</v>
      </c>
    </row>
    <row r="469" spans="1:4" ht="13.5" customHeight="1">
      <c r="A469" s="4"/>
      <c r="B469" s="4"/>
    </row>
    <row r="470" spans="1:4" ht="13.5" customHeight="1">
      <c r="A470" s="117" t="s">
        <v>2267</v>
      </c>
      <c r="B470" s="117" t="s">
        <v>2268</v>
      </c>
    </row>
    <row r="471" spans="1:4" ht="26.25" customHeight="1">
      <c r="A471" s="102" t="s">
        <v>2999</v>
      </c>
      <c r="B471" s="102" t="s">
        <v>3000</v>
      </c>
      <c r="D471" s="11"/>
    </row>
    <row r="472" spans="1:4" ht="26.25" customHeight="1">
      <c r="A472" s="118" t="s">
        <v>3001</v>
      </c>
      <c r="B472" s="118" t="s">
        <v>3002</v>
      </c>
      <c r="D472" s="11"/>
    </row>
    <row r="473" spans="1:4" ht="26.25" customHeight="1">
      <c r="A473" s="102" t="s">
        <v>3003</v>
      </c>
      <c r="B473" s="102" t="s">
        <v>3004</v>
      </c>
    </row>
    <row r="474" spans="1:4" ht="51.75" customHeight="1">
      <c r="A474" s="118" t="s">
        <v>3005</v>
      </c>
      <c r="B474" s="118" t="s">
        <v>3006</v>
      </c>
    </row>
    <row r="475" spans="1:4" ht="13">
      <c r="A475" s="12"/>
      <c r="B475" s="12"/>
    </row>
    <row r="476" spans="1:4" ht="14">
      <c r="A476" s="119" t="str">
        <f>HYPERLINK("javascript:ToggleDiv('divExpCollAsst_250732644')","Align paragraphs")</f>
        <v>Align paragraphs</v>
      </c>
    </row>
    <row r="477" spans="1:4" ht="13.5" customHeight="1">
      <c r="A477" s="4"/>
      <c r="B477" s="4"/>
    </row>
    <row r="478" spans="1:4" ht="13.5" customHeight="1">
      <c r="A478" s="117" t="s">
        <v>2267</v>
      </c>
      <c r="B478" s="117" t="s">
        <v>2268</v>
      </c>
    </row>
    <row r="479" spans="1:4" ht="51.75" customHeight="1">
      <c r="A479" s="102" t="s">
        <v>3007</v>
      </c>
      <c r="B479" s="102" t="s">
        <v>2539</v>
      </c>
      <c r="D479" s="11"/>
    </row>
    <row r="480" spans="1:4" ht="51.75" customHeight="1">
      <c r="A480" s="118" t="s">
        <v>3008</v>
      </c>
      <c r="B480" s="118" t="s">
        <v>2541</v>
      </c>
    </row>
    <row r="481" spans="1:4" ht="64.5" customHeight="1">
      <c r="A481" s="102" t="s">
        <v>3009</v>
      </c>
      <c r="B481" s="102" t="s">
        <v>2545</v>
      </c>
      <c r="D481" s="11"/>
    </row>
    <row r="482" spans="1:4" ht="26.25" customHeight="1">
      <c r="A482" s="118" t="s">
        <v>2542</v>
      </c>
      <c r="B482" s="118" t="s">
        <v>2543</v>
      </c>
      <c r="D482" s="11"/>
    </row>
    <row r="483" spans="1:4" ht="39" customHeight="1">
      <c r="A483" s="102" t="s">
        <v>3010</v>
      </c>
      <c r="B483" s="102" t="s">
        <v>2578</v>
      </c>
    </row>
    <row r="484" spans="1:4" ht="39" customHeight="1">
      <c r="A484" s="118" t="s">
        <v>3011</v>
      </c>
      <c r="B484" s="118" t="s">
        <v>1883</v>
      </c>
    </row>
    <row r="485" spans="1:4" ht="26.25" customHeight="1">
      <c r="A485" s="102" t="s">
        <v>3012</v>
      </c>
      <c r="B485" s="102" t="s">
        <v>136</v>
      </c>
      <c r="D485" s="11"/>
    </row>
    <row r="486" spans="1:4" ht="26.25" customHeight="1">
      <c r="A486" s="118" t="s">
        <v>3013</v>
      </c>
      <c r="B486" s="118" t="s">
        <v>184</v>
      </c>
    </row>
    <row r="487" spans="1:4" ht="39" customHeight="1">
      <c r="A487" s="102" t="s">
        <v>3014</v>
      </c>
      <c r="B487" s="102" t="s">
        <v>142</v>
      </c>
    </row>
    <row r="488" spans="1:4" ht="13">
      <c r="A488" s="12"/>
      <c r="B488" s="12"/>
    </row>
    <row r="489" spans="1:4" ht="25.5" customHeight="1">
      <c r="A489" s="119" t="str">
        <f>HYPERLINK("javascript:ToggleDiv('divExpCollAsst_712403152')","Apply paragraph styles")</f>
        <v>Apply paragraph styles</v>
      </c>
    </row>
    <row r="490" spans="1:4" ht="13.5" customHeight="1">
      <c r="A490" s="4"/>
      <c r="B490" s="4"/>
    </row>
    <row r="491" spans="1:4" ht="13.5" customHeight="1">
      <c r="A491" s="117" t="s">
        <v>2267</v>
      </c>
      <c r="B491" s="117" t="s">
        <v>2268</v>
      </c>
    </row>
    <row r="492" spans="1:4" ht="26.25" customHeight="1">
      <c r="A492" s="102" t="s">
        <v>3015</v>
      </c>
      <c r="B492" s="102" t="s">
        <v>2637</v>
      </c>
    </row>
    <row r="493" spans="1:4" ht="26.25" customHeight="1">
      <c r="A493" s="118" t="s">
        <v>3016</v>
      </c>
      <c r="B493" s="118" t="s">
        <v>3017</v>
      </c>
    </row>
    <row r="494" spans="1:4" ht="13.5" customHeight="1">
      <c r="A494" s="102" t="s">
        <v>3018</v>
      </c>
      <c r="B494" s="102" t="s">
        <v>3019</v>
      </c>
    </row>
    <row r="495" spans="1:4" ht="26.25" customHeight="1">
      <c r="A495" s="118" t="s">
        <v>3020</v>
      </c>
      <c r="B495" s="118" t="s">
        <v>2780</v>
      </c>
    </row>
    <row r="496" spans="1:4" ht="26.25" customHeight="1">
      <c r="A496" s="102" t="s">
        <v>3021</v>
      </c>
      <c r="B496" s="102" t="s">
        <v>3022</v>
      </c>
    </row>
    <row r="497" spans="1:4" ht="26.25" customHeight="1">
      <c r="A497" s="118" t="s">
        <v>3023</v>
      </c>
      <c r="B497" s="118" t="s">
        <v>3024</v>
      </c>
    </row>
    <row r="498" spans="1:4" ht="26.25" customHeight="1">
      <c r="A498" s="102" t="s">
        <v>3025</v>
      </c>
      <c r="B498" s="102" t="s">
        <v>3026</v>
      </c>
    </row>
    <row r="499" spans="1:4" ht="25.5" customHeight="1">
      <c r="A499" s="120" t="s">
        <v>3027</v>
      </c>
      <c r="B499" s="12"/>
    </row>
    <row r="500" spans="1:4" ht="51" customHeight="1">
      <c r="A500" s="121" t="s">
        <v>3028</v>
      </c>
    </row>
    <row r="501" spans="1:4" ht="38.25" customHeight="1">
      <c r="A501" s="121" t="s">
        <v>2691</v>
      </c>
    </row>
    <row r="502" spans="1:4" ht="51" customHeight="1">
      <c r="A502" s="121" t="s">
        <v>2692</v>
      </c>
    </row>
    <row r="503" spans="1:4" ht="25.5" customHeight="1">
      <c r="A503" s="121" t="s">
        <v>3029</v>
      </c>
    </row>
    <row r="505" spans="1:4" ht="14">
      <c r="A505" s="119" t="str">
        <f>HYPERLINK("javascript:ToggleDiv('divExpCollAsst_561476841')","Insert an object")</f>
        <v>Insert an object</v>
      </c>
    </row>
    <row r="507" spans="1:4" ht="51" customHeight="1">
      <c r="A507" s="121" t="s">
        <v>3030</v>
      </c>
      <c r="D507" s="11"/>
    </row>
    <row r="508" spans="1:4" ht="25.5" customHeight="1">
      <c r="A508" s="121" t="s">
        <v>3031</v>
      </c>
    </row>
    <row r="509" spans="1:4" ht="76.5" customHeight="1">
      <c r="A509" s="121" t="s">
        <v>3032</v>
      </c>
      <c r="D509" s="11"/>
    </row>
    <row r="510" spans="1:4" ht="114.75" customHeight="1">
      <c r="A510" s="121" t="s">
        <v>3033</v>
      </c>
    </row>
    <row r="512" spans="1:4" ht="14">
      <c r="A512" s="119" t="str">
        <f>HYPERLINK("javascript:ToggleDiv('divExpCollAsst_718761566')","Edit an object")</f>
        <v>Edit an object</v>
      </c>
    </row>
    <row r="514" spans="1:4" ht="102" customHeight="1">
      <c r="A514" s="121" t="s">
        <v>3034</v>
      </c>
      <c r="D514" s="11"/>
    </row>
    <row r="515" spans="1:4" ht="38.25" customHeight="1">
      <c r="A515" s="121" t="s">
        <v>3035</v>
      </c>
      <c r="D515" s="11"/>
    </row>
    <row r="516" spans="1:4" ht="76.5" customHeight="1">
      <c r="A516" s="121" t="s">
        <v>3036</v>
      </c>
      <c r="D516" s="11"/>
    </row>
    <row r="518" spans="1:4" ht="25.5" customHeight="1">
      <c r="A518" s="119" t="str">
        <f>HYPERLINK("javascript:ToggleDiv('divExpCollAsst_666621483')","Insert SmartArt graphics")</f>
        <v>Insert SmartArt graphics</v>
      </c>
    </row>
    <row r="520" spans="1:4" ht="51" customHeight="1">
      <c r="A520" s="121" t="s">
        <v>3037</v>
      </c>
      <c r="D520" s="11"/>
    </row>
    <row r="521" spans="1:4" ht="51" customHeight="1">
      <c r="A521" s="121" t="s">
        <v>3038</v>
      </c>
      <c r="D521" s="11"/>
    </row>
    <row r="522" spans="1:4" ht="76.5" customHeight="1">
      <c r="A522" s="121" t="s">
        <v>3039</v>
      </c>
      <c r="D522" s="11"/>
    </row>
    <row r="523" spans="1:4" ht="14">
      <c r="A523" s="121" t="s">
        <v>3040</v>
      </c>
      <c r="D523" s="11"/>
    </row>
    <row r="525" spans="1:4" ht="14">
      <c r="A525" s="119" t="str">
        <f>HYPERLINK("javascript:ToggleDiv('divExpCollAsst_334148470')","Insert WordArt")</f>
        <v>Insert WordArt</v>
      </c>
    </row>
    <row r="527" spans="1:4" ht="51" customHeight="1">
      <c r="A527" s="121" t="s">
        <v>3041</v>
      </c>
      <c r="D527" s="11"/>
    </row>
    <row r="528" spans="1:4" ht="76.5" customHeight="1">
      <c r="A528" s="121" t="s">
        <v>3042</v>
      </c>
      <c r="D528" s="11"/>
    </row>
    <row r="529" spans="1:4" ht="25.5" customHeight="1">
      <c r="A529" s="121" t="s">
        <v>2447</v>
      </c>
      <c r="D529" s="11"/>
    </row>
    <row r="530" spans="1:4" ht="76.5" customHeight="1">
      <c r="A530" s="121" t="s">
        <v>3043</v>
      </c>
      <c r="D530" s="11"/>
    </row>
    <row r="531" spans="1:4" ht="51" customHeight="1">
      <c r="A531" s="121" t="s">
        <v>3044</v>
      </c>
      <c r="D531" s="11"/>
    </row>
    <row r="532" spans="1:4" ht="25.5" customHeight="1">
      <c r="A532" s="121" t="s">
        <v>3045</v>
      </c>
    </row>
    <row r="534" spans="1:4" ht="25.5" customHeight="1">
      <c r="A534" s="119" t="str">
        <f>HYPERLINK("javascript:ToggleDiv('divExpCollAsst_851166705')","Perform a mail merge")</f>
        <v>Perform a mail merge</v>
      </c>
    </row>
    <row r="536" spans="1:4" ht="76.5" customHeight="1">
      <c r="A536" s="121" t="s">
        <v>3046</v>
      </c>
    </row>
    <row r="537" spans="1:4" ht="13.5" customHeight="1">
      <c r="A537" s="4"/>
      <c r="B537" s="4"/>
    </row>
    <row r="538" spans="1:4" ht="13.5" customHeight="1">
      <c r="A538" s="117" t="s">
        <v>2267</v>
      </c>
      <c r="B538" s="117" t="s">
        <v>2268</v>
      </c>
    </row>
    <row r="539" spans="1:4" ht="26.25" customHeight="1">
      <c r="A539" s="102" t="s">
        <v>3047</v>
      </c>
      <c r="B539" s="102" t="s">
        <v>3048</v>
      </c>
    </row>
    <row r="540" spans="1:4" ht="26.25" customHeight="1">
      <c r="A540" s="118" t="s">
        <v>3049</v>
      </c>
      <c r="B540" s="118" t="s">
        <v>553</v>
      </c>
    </row>
    <row r="541" spans="1:4" ht="26.25" customHeight="1">
      <c r="A541" s="102" t="s">
        <v>3050</v>
      </c>
      <c r="B541" s="102" t="s">
        <v>547</v>
      </c>
    </row>
    <row r="542" spans="1:4" ht="26.25" customHeight="1">
      <c r="A542" s="118" t="s">
        <v>3051</v>
      </c>
      <c r="B542" s="118" t="s">
        <v>3052</v>
      </c>
    </row>
    <row r="543" spans="1:4" ht="26.25" customHeight="1">
      <c r="A543" s="102" t="s">
        <v>3053</v>
      </c>
      <c r="B543" s="102" t="s">
        <v>3054</v>
      </c>
    </row>
    <row r="544" spans="1:4" ht="13">
      <c r="A544" s="12"/>
      <c r="B544" s="12"/>
    </row>
    <row r="545" spans="1:4" ht="14">
      <c r="A545" s="119" t="str">
        <f>HYPERLINK("javascript:ToggleDiv('divExpCollAsst_876842405')","Work with fields")</f>
        <v>Work with fields</v>
      </c>
    </row>
    <row r="546" spans="1:4" ht="13.5" customHeight="1">
      <c r="A546" s="4"/>
      <c r="B546" s="4"/>
    </row>
    <row r="547" spans="1:4" ht="13.5" customHeight="1">
      <c r="A547" s="117" t="s">
        <v>2267</v>
      </c>
      <c r="B547" s="117" t="s">
        <v>2268</v>
      </c>
    </row>
    <row r="548" spans="1:4" ht="26.25" customHeight="1">
      <c r="A548" s="102" t="s">
        <v>3055</v>
      </c>
      <c r="B548" s="102" t="s">
        <v>3056</v>
      </c>
      <c r="D548" s="11"/>
    </row>
    <row r="549" spans="1:4" ht="26.25" customHeight="1">
      <c r="A549" s="118" t="s">
        <v>3057</v>
      </c>
      <c r="B549" s="118" t="s">
        <v>3058</v>
      </c>
    </row>
    <row r="550" spans="1:4" ht="26.25" customHeight="1">
      <c r="A550" s="102" t="s">
        <v>3059</v>
      </c>
      <c r="B550" s="102" t="s">
        <v>3060</v>
      </c>
    </row>
    <row r="551" spans="1:4" ht="26.25" customHeight="1">
      <c r="A551" s="118" t="s">
        <v>3061</v>
      </c>
      <c r="B551" s="118" t="s">
        <v>3062</v>
      </c>
    </row>
    <row r="552" spans="1:4" ht="26.25" customHeight="1">
      <c r="A552" s="102" t="s">
        <v>3063</v>
      </c>
      <c r="B552" s="102" t="s">
        <v>2848</v>
      </c>
    </row>
    <row r="553" spans="1:4" ht="51.75" customHeight="1">
      <c r="A553" s="118" t="s">
        <v>3064</v>
      </c>
      <c r="B553" s="118" t="s">
        <v>3065</v>
      </c>
    </row>
    <row r="554" spans="1:4" ht="26.25" customHeight="1">
      <c r="A554" s="102" t="s">
        <v>3066</v>
      </c>
      <c r="B554" s="102" t="s">
        <v>1859</v>
      </c>
    </row>
    <row r="555" spans="1:4" ht="13.5" customHeight="1">
      <c r="A555" s="118" t="s">
        <v>3067</v>
      </c>
      <c r="B555" s="118" t="s">
        <v>3068</v>
      </c>
    </row>
    <row r="556" spans="1:4" ht="51.75" customHeight="1">
      <c r="A556" s="102" t="s">
        <v>3069</v>
      </c>
      <c r="B556" s="102" t="s">
        <v>2457</v>
      </c>
    </row>
    <row r="557" spans="1:4" ht="39" customHeight="1">
      <c r="A557" s="118" t="s">
        <v>3070</v>
      </c>
      <c r="B557" s="118" t="s">
        <v>2459</v>
      </c>
    </row>
    <row r="558" spans="1:4" ht="77.25" customHeight="1">
      <c r="A558" s="102" t="s">
        <v>3071</v>
      </c>
      <c r="B558" s="102" t="s">
        <v>3072</v>
      </c>
    </row>
    <row r="559" spans="1:4" ht="26.25" customHeight="1">
      <c r="A559" s="118" t="s">
        <v>3073</v>
      </c>
      <c r="B559" s="118" t="s">
        <v>103</v>
      </c>
    </row>
    <row r="560" spans="1:4" ht="26.25" customHeight="1">
      <c r="A560" s="102" t="s">
        <v>3074</v>
      </c>
      <c r="B560" s="102" t="s">
        <v>3075</v>
      </c>
    </row>
    <row r="561" spans="1:2" ht="13.5" customHeight="1">
      <c r="A561" s="118" t="s">
        <v>3076</v>
      </c>
      <c r="B561" s="118" t="s">
        <v>3077</v>
      </c>
    </row>
    <row r="562" spans="1:2" ht="13.5" customHeight="1">
      <c r="A562" s="102" t="s">
        <v>3078</v>
      </c>
      <c r="B562" s="102" t="s">
        <v>431</v>
      </c>
    </row>
    <row r="563" spans="1:2" ht="14">
      <c r="A563" s="120" t="s">
        <v>3079</v>
      </c>
      <c r="B563" s="12"/>
    </row>
    <row r="565" spans="1:2" ht="25.5" customHeight="1">
      <c r="A565" s="119" t="str">
        <f>HYPERLINK("javascript:ToggleDiv('divExpCollAsst_413227040')","Handwriting recognition")</f>
        <v>Handwriting recognition</v>
      </c>
    </row>
    <row r="566" spans="1:2" ht="13.5" customHeight="1">
      <c r="A566" s="4"/>
      <c r="B566" s="4"/>
    </row>
    <row r="567" spans="1:2" ht="13.5" customHeight="1">
      <c r="A567" s="117" t="s">
        <v>2267</v>
      </c>
      <c r="B567" s="117" t="s">
        <v>2268</v>
      </c>
    </row>
    <row r="568" spans="1:2" ht="39" customHeight="1">
      <c r="A568" s="102" t="s">
        <v>3080</v>
      </c>
      <c r="B568" s="102" t="s">
        <v>3081</v>
      </c>
    </row>
    <row r="569" spans="1:2" ht="39" customHeight="1">
      <c r="A569" s="118" t="s">
        <v>3082</v>
      </c>
      <c r="B569" s="136" t="s">
        <v>3083</v>
      </c>
    </row>
    <row r="570" spans="1:2" ht="26.25" customHeight="1">
      <c r="A570" s="102" t="s">
        <v>3084</v>
      </c>
      <c r="B570" s="102" t="s">
        <v>3085</v>
      </c>
    </row>
    <row r="571" spans="1:2" ht="64.5" customHeight="1">
      <c r="A571" s="118" t="s">
        <v>3086</v>
      </c>
      <c r="B571" s="118" t="s">
        <v>3087</v>
      </c>
    </row>
    <row r="572" spans="1:2" ht="39" customHeight="1">
      <c r="A572" s="102" t="s">
        <v>3088</v>
      </c>
      <c r="B572" s="102" t="s">
        <v>3089</v>
      </c>
    </row>
    <row r="573" spans="1:2" ht="39" customHeight="1">
      <c r="A573" s="118" t="s">
        <v>3090</v>
      </c>
      <c r="B573" s="118" t="s">
        <v>2531</v>
      </c>
    </row>
    <row r="574" spans="1:2" ht="14">
      <c r="A574" s="122" t="s">
        <v>2704</v>
      </c>
      <c r="B574" s="12"/>
    </row>
    <row r="575" spans="1:2" ht="255" customHeight="1">
      <c r="A575" s="121" t="s">
        <v>3091</v>
      </c>
    </row>
    <row r="576" spans="1:2" ht="25.5" customHeight="1">
      <c r="A576" s="121" t="s">
        <v>3092</v>
      </c>
    </row>
    <row r="577" spans="1:4" ht="51" customHeight="1">
      <c r="A577" s="121" t="s">
        <v>3093</v>
      </c>
    </row>
    <row r="579" spans="1:4" ht="14">
      <c r="A579" s="123" t="s">
        <v>2712</v>
      </c>
    </row>
    <row r="581" spans="1:4" ht="26.25" customHeight="1">
      <c r="A581" s="124" t="str">
        <f>HYPERLINK("http://office.microsoft.com/client/&amp;app=ZWD&amp;ver=14","Function key reference")</f>
        <v>Function key reference</v>
      </c>
    </row>
    <row r="582" spans="1:4" ht="13">
      <c r="A582" s="12"/>
    </row>
    <row r="583" spans="1:4" ht="14">
      <c r="A583" s="119" t="str">
        <f>HYPERLINK("javascript:ToggleDiv('divExpCollAsst_65428382')","Function keys")</f>
        <v>Function keys</v>
      </c>
    </row>
    <row r="584" spans="1:4" ht="13.5" customHeight="1">
      <c r="A584" s="4"/>
      <c r="B584" s="4"/>
    </row>
    <row r="585" spans="1:4" ht="13.5" customHeight="1">
      <c r="A585" s="117" t="s">
        <v>2267</v>
      </c>
      <c r="B585" s="117" t="s">
        <v>2268</v>
      </c>
    </row>
    <row r="586" spans="1:4" ht="39" customHeight="1">
      <c r="A586" s="102" t="s">
        <v>3094</v>
      </c>
      <c r="B586" s="102" t="s">
        <v>632</v>
      </c>
    </row>
    <row r="587" spans="1:4" ht="26.25" customHeight="1">
      <c r="A587" s="118" t="s">
        <v>3095</v>
      </c>
      <c r="B587" s="118" t="s">
        <v>730</v>
      </c>
    </row>
    <row r="588" spans="1:4" ht="26.25" customHeight="1">
      <c r="A588" s="102" t="s">
        <v>3096</v>
      </c>
      <c r="B588" s="102" t="s">
        <v>121</v>
      </c>
    </row>
    <row r="589" spans="1:4" ht="39" customHeight="1">
      <c r="A589" s="118" t="s">
        <v>3097</v>
      </c>
      <c r="B589" s="118" t="s">
        <v>309</v>
      </c>
    </row>
    <row r="590" spans="1:4" ht="26.25" customHeight="1">
      <c r="A590" s="102" t="s">
        <v>3098</v>
      </c>
      <c r="B590" s="102" t="s">
        <v>1564</v>
      </c>
      <c r="D590" s="11"/>
    </row>
    <row r="591" spans="1:4" ht="51.75" customHeight="1">
      <c r="A591" s="118" t="s">
        <v>3099</v>
      </c>
      <c r="B591" s="118" t="s">
        <v>1857</v>
      </c>
      <c r="D591" s="11"/>
    </row>
    <row r="592" spans="1:4" ht="26.25" customHeight="1">
      <c r="A592" s="102" t="s">
        <v>3100</v>
      </c>
      <c r="B592" s="102" t="s">
        <v>2886</v>
      </c>
    </row>
    <row r="593" spans="1:4" ht="26.25" customHeight="1">
      <c r="A593" s="118" t="s">
        <v>3101</v>
      </c>
      <c r="B593" s="118" t="s">
        <v>1859</v>
      </c>
    </row>
    <row r="594" spans="1:4" ht="13.5" customHeight="1">
      <c r="A594" s="102" t="s">
        <v>3102</v>
      </c>
      <c r="B594" s="102" t="s">
        <v>1861</v>
      </c>
    </row>
    <row r="595" spans="1:4" ht="26.25" customHeight="1">
      <c r="A595" s="118" t="s">
        <v>3073</v>
      </c>
      <c r="B595" s="118" t="s">
        <v>103</v>
      </c>
    </row>
    <row r="596" spans="1:4" ht="26.25" customHeight="1">
      <c r="A596" s="102" t="s">
        <v>3103</v>
      </c>
      <c r="B596" s="102" t="s">
        <v>1864</v>
      </c>
      <c r="D596" s="11"/>
    </row>
    <row r="597" spans="1:4" ht="13">
      <c r="A597" s="12"/>
      <c r="B597" s="12"/>
    </row>
    <row r="598" spans="1:4" ht="25.5" customHeight="1">
      <c r="A598" s="119" t="str">
        <f>HYPERLINK("javascript:ToggleDiv('divExpCollAsst_62754246')","SHIFT+Function key")</f>
        <v>SHIFT+Function key</v>
      </c>
    </row>
    <row r="599" spans="1:4" ht="13.5" customHeight="1">
      <c r="A599" s="4"/>
      <c r="B599" s="4"/>
    </row>
    <row r="600" spans="1:4" ht="13.5" customHeight="1">
      <c r="A600" s="117" t="s">
        <v>2267</v>
      </c>
      <c r="B600" s="117" t="s">
        <v>2268</v>
      </c>
    </row>
    <row r="601" spans="1:4" ht="39" customHeight="1">
      <c r="A601" s="102" t="s">
        <v>3104</v>
      </c>
      <c r="B601" s="102" t="s">
        <v>3105</v>
      </c>
    </row>
    <row r="602" spans="1:4" ht="13.5" customHeight="1">
      <c r="A602" s="118" t="s">
        <v>3106</v>
      </c>
      <c r="B602" s="118" t="s">
        <v>3107</v>
      </c>
    </row>
    <row r="603" spans="1:4" ht="26.25" customHeight="1">
      <c r="A603" s="102" t="s">
        <v>2982</v>
      </c>
      <c r="B603" s="102" t="s">
        <v>329</v>
      </c>
    </row>
    <row r="604" spans="1:4" ht="26.25" customHeight="1">
      <c r="A604" s="118" t="s">
        <v>3108</v>
      </c>
      <c r="B604" s="118" t="s">
        <v>2313</v>
      </c>
    </row>
    <row r="605" spans="1:4" ht="26.25" customHeight="1">
      <c r="A605" s="102" t="s">
        <v>3109</v>
      </c>
      <c r="B605" s="102" t="s">
        <v>2953</v>
      </c>
    </row>
    <row r="606" spans="1:4" ht="51.75" customHeight="1">
      <c r="A606" s="118" t="s">
        <v>3110</v>
      </c>
      <c r="B606" s="118" t="s">
        <v>2279</v>
      </c>
    </row>
    <row r="607" spans="1:4" ht="64.5" customHeight="1">
      <c r="A607" s="102" t="s">
        <v>3111</v>
      </c>
      <c r="B607" s="102" t="s">
        <v>3112</v>
      </c>
    </row>
    <row r="608" spans="1:4" ht="26.25" customHeight="1">
      <c r="A608" s="118" t="s">
        <v>2891</v>
      </c>
      <c r="B608" s="118" t="s">
        <v>262</v>
      </c>
    </row>
    <row r="609" spans="1:4" ht="39" customHeight="1">
      <c r="A609" s="102" t="s">
        <v>3113</v>
      </c>
      <c r="B609" s="102" t="s">
        <v>2457</v>
      </c>
    </row>
    <row r="610" spans="1:4" ht="26.25" customHeight="1">
      <c r="A610" s="118" t="s">
        <v>3114</v>
      </c>
      <c r="B610" s="118" t="s">
        <v>2335</v>
      </c>
    </row>
    <row r="611" spans="1:4" ht="26.25" customHeight="1">
      <c r="A611" s="102" t="s">
        <v>3074</v>
      </c>
      <c r="B611" s="102" t="s">
        <v>3075</v>
      </c>
    </row>
    <row r="612" spans="1:4" ht="26.25" customHeight="1">
      <c r="A612" s="118" t="s">
        <v>3115</v>
      </c>
      <c r="B612" s="118" t="s">
        <v>3116</v>
      </c>
    </row>
    <row r="613" spans="1:4" ht="13">
      <c r="A613" s="12"/>
      <c r="B613" s="12"/>
    </row>
    <row r="614" spans="1:4" ht="25.5" customHeight="1">
      <c r="A614" s="119" t="str">
        <f>HYPERLINK("javascript:ToggleDiv('divExpCollAsst_577530762')","CTRL+Function key")</f>
        <v>CTRL+Function key</v>
      </c>
    </row>
    <row r="615" spans="1:4" ht="13.5" customHeight="1">
      <c r="A615" s="4"/>
      <c r="B615" s="4"/>
    </row>
    <row r="616" spans="1:4" ht="13.5" customHeight="1">
      <c r="A616" s="117" t="s">
        <v>2267</v>
      </c>
      <c r="B616" s="117" t="s">
        <v>2268</v>
      </c>
    </row>
    <row r="617" spans="1:4" ht="39" customHeight="1">
      <c r="A617" s="102" t="s">
        <v>2719</v>
      </c>
      <c r="B617" s="102" t="s">
        <v>2405</v>
      </c>
    </row>
    <row r="618" spans="1:4" ht="39" customHeight="1">
      <c r="A618" s="118" t="s">
        <v>3117</v>
      </c>
      <c r="B618" s="118" t="s">
        <v>3118</v>
      </c>
    </row>
    <row r="619" spans="1:4" ht="13.5" customHeight="1">
      <c r="A619" s="102" t="s">
        <v>2828</v>
      </c>
      <c r="B619" s="102" t="s">
        <v>2829</v>
      </c>
    </row>
    <row r="620" spans="1:4" ht="13.5" customHeight="1">
      <c r="A620" s="118" t="s">
        <v>3119</v>
      </c>
      <c r="B620" s="118" t="s">
        <v>660</v>
      </c>
      <c r="D620" s="11"/>
    </row>
    <row r="621" spans="1:4" ht="26.25" customHeight="1">
      <c r="A621" s="102" t="s">
        <v>3120</v>
      </c>
      <c r="B621" s="102" t="s">
        <v>2281</v>
      </c>
    </row>
    <row r="622" spans="1:4" ht="26.25" customHeight="1">
      <c r="A622" s="118" t="s">
        <v>3063</v>
      </c>
      <c r="B622" s="118" t="s">
        <v>2848</v>
      </c>
    </row>
    <row r="623" spans="1:4" ht="39" customHeight="1">
      <c r="A623" s="102" t="s">
        <v>3121</v>
      </c>
      <c r="B623" s="102" t="s">
        <v>2653</v>
      </c>
    </row>
    <row r="624" spans="1:4" ht="13.5" customHeight="1">
      <c r="A624" s="118" t="s">
        <v>3076</v>
      </c>
      <c r="B624" s="118" t="s">
        <v>3077</v>
      </c>
    </row>
    <row r="625" spans="1:2" ht="26.25" customHeight="1">
      <c r="A625" s="102" t="s">
        <v>3122</v>
      </c>
      <c r="B625" s="102" t="s">
        <v>3123</v>
      </c>
    </row>
    <row r="626" spans="1:2" ht="13">
      <c r="A626" s="12"/>
      <c r="B626" s="12"/>
    </row>
    <row r="627" spans="1:2" ht="25.5" customHeight="1">
      <c r="A627" s="119" t="str">
        <f>HYPERLINK("javascript:ToggleDiv('divExpCollAsst_635388532')","CTRL+SHIFT+Function key")</f>
        <v>CTRL+SHIFT+Function key</v>
      </c>
    </row>
    <row r="628" spans="1:2" ht="13.5" customHeight="1">
      <c r="A628" s="4"/>
      <c r="B628" s="4"/>
    </row>
    <row r="629" spans="1:2" ht="13.5" customHeight="1">
      <c r="A629" s="117" t="s">
        <v>2267</v>
      </c>
      <c r="B629" s="117" t="s">
        <v>2268</v>
      </c>
    </row>
    <row r="630" spans="1:2" ht="39" customHeight="1">
      <c r="A630" s="102" t="s">
        <v>3124</v>
      </c>
      <c r="B630" s="102" t="s">
        <v>2843</v>
      </c>
    </row>
    <row r="631" spans="1:2" ht="13.5" customHeight="1">
      <c r="A631" s="118" t="s">
        <v>3125</v>
      </c>
      <c r="B631" s="118" t="s">
        <v>3126</v>
      </c>
    </row>
    <row r="632" spans="1:2" ht="26.25" customHeight="1">
      <c r="A632" s="102" t="s">
        <v>3127</v>
      </c>
      <c r="B632" s="102" t="s">
        <v>2283</v>
      </c>
    </row>
    <row r="633" spans="1:2" ht="51.75" customHeight="1">
      <c r="A633" s="118" t="s">
        <v>3128</v>
      </c>
      <c r="B633" s="118" t="s">
        <v>3065</v>
      </c>
    </row>
    <row r="634" spans="1:2" ht="39" customHeight="1">
      <c r="A634" s="102" t="s">
        <v>3129</v>
      </c>
      <c r="B634" s="102" t="s">
        <v>3130</v>
      </c>
    </row>
    <row r="635" spans="1:2" ht="13.5" customHeight="1">
      <c r="A635" s="118" t="s">
        <v>3067</v>
      </c>
      <c r="B635" s="118" t="s">
        <v>3068</v>
      </c>
    </row>
    <row r="636" spans="1:2" ht="13.5" customHeight="1">
      <c r="A636" s="102" t="s">
        <v>3078</v>
      </c>
      <c r="B636" s="102" t="s">
        <v>431</v>
      </c>
    </row>
    <row r="637" spans="1:2" ht="26.25" customHeight="1">
      <c r="A637" s="118" t="s">
        <v>3131</v>
      </c>
      <c r="B637" s="118" t="s">
        <v>3132</v>
      </c>
    </row>
    <row r="638" spans="1:2" ht="13">
      <c r="A638" s="12"/>
      <c r="B638" s="12"/>
    </row>
    <row r="639" spans="1:2" ht="14">
      <c r="A639" s="119" t="str">
        <f>HYPERLINK("javascript:ToggleDiv('divExpCollAsst_546544023')","ALT+Function key")</f>
        <v>ALT+Function key</v>
      </c>
    </row>
    <row r="640" spans="1:2" ht="13.5" customHeight="1">
      <c r="A640" s="4"/>
      <c r="B640" s="4"/>
    </row>
    <row r="641" spans="1:2" ht="13.5" customHeight="1">
      <c r="A641" s="117" t="s">
        <v>2267</v>
      </c>
      <c r="B641" s="117" t="s">
        <v>2268</v>
      </c>
    </row>
    <row r="642" spans="1:2" ht="26.25" customHeight="1">
      <c r="A642" s="102" t="s">
        <v>3073</v>
      </c>
      <c r="B642" s="102" t="s">
        <v>3133</v>
      </c>
    </row>
    <row r="643" spans="1:2" ht="26.25" customHeight="1">
      <c r="A643" s="118" t="s">
        <v>3134</v>
      </c>
      <c r="B643" s="118" t="s">
        <v>2840</v>
      </c>
    </row>
    <row r="644" spans="1:2" ht="13.5" customHeight="1">
      <c r="A644" s="102" t="s">
        <v>3135</v>
      </c>
      <c r="B644" s="102" t="s">
        <v>154</v>
      </c>
    </row>
    <row r="645" spans="1:2" ht="39" customHeight="1">
      <c r="A645" s="118" t="s">
        <v>3136</v>
      </c>
      <c r="B645" s="118" t="s">
        <v>2648</v>
      </c>
    </row>
    <row r="646" spans="1:2" ht="90" customHeight="1">
      <c r="A646" s="102" t="s">
        <v>3137</v>
      </c>
      <c r="B646" s="102" t="s">
        <v>3138</v>
      </c>
    </row>
    <row r="647" spans="1:2" ht="39" customHeight="1">
      <c r="A647" s="118" t="s">
        <v>3139</v>
      </c>
      <c r="B647" s="118" t="s">
        <v>3140</v>
      </c>
    </row>
    <row r="648" spans="1:2" ht="13.5" customHeight="1">
      <c r="A648" s="102" t="s">
        <v>3141</v>
      </c>
      <c r="B648" s="102" t="s">
        <v>3142</v>
      </c>
    </row>
    <row r="649" spans="1:2" ht="39" customHeight="1">
      <c r="A649" s="118" t="s">
        <v>3070</v>
      </c>
      <c r="B649" s="118" t="s">
        <v>2459</v>
      </c>
    </row>
    <row r="650" spans="1:2" ht="51.75" customHeight="1">
      <c r="A650" s="102" t="s">
        <v>3143</v>
      </c>
      <c r="B650" s="102" t="s">
        <v>3144</v>
      </c>
    </row>
    <row r="651" spans="1:2" ht="39" customHeight="1">
      <c r="A651" s="118" t="s">
        <v>3145</v>
      </c>
      <c r="B651" s="118" t="s">
        <v>3146</v>
      </c>
    </row>
    <row r="652" spans="1:2" ht="13">
      <c r="A652" s="12"/>
      <c r="B652" s="12"/>
    </row>
    <row r="653" spans="1:2" ht="25.5" customHeight="1">
      <c r="A653" s="119" t="str">
        <f>HYPERLINK("javascript:ToggleDiv('divExpCollAsst_676854528')","ALT+SHIFT+Function key")</f>
        <v>ALT+SHIFT+Function key</v>
      </c>
    </row>
    <row r="654" spans="1:2" ht="13.5" customHeight="1">
      <c r="A654" s="4"/>
      <c r="B654" s="4"/>
    </row>
    <row r="655" spans="1:2" ht="13.5" customHeight="1">
      <c r="A655" s="117" t="s">
        <v>2267</v>
      </c>
      <c r="B655" s="117" t="s">
        <v>2268</v>
      </c>
    </row>
    <row r="656" spans="1:2" ht="26.25" customHeight="1">
      <c r="A656" s="102" t="s">
        <v>3074</v>
      </c>
      <c r="B656" s="102" t="s">
        <v>3147</v>
      </c>
    </row>
    <row r="657" spans="1:4" ht="26.25" customHeight="1">
      <c r="A657" s="118" t="s">
        <v>3115</v>
      </c>
      <c r="B657" s="118" t="s">
        <v>3148</v>
      </c>
    </row>
    <row r="658" spans="1:4" ht="39" customHeight="1">
      <c r="A658" s="102" t="s">
        <v>3149</v>
      </c>
      <c r="B658" s="102" t="s">
        <v>3150</v>
      </c>
    </row>
    <row r="659" spans="1:4" ht="77.25" customHeight="1">
      <c r="A659" s="118" t="s">
        <v>3071</v>
      </c>
      <c r="B659" s="118" t="s">
        <v>3072</v>
      </c>
    </row>
    <row r="660" spans="1:4" ht="39" customHeight="1">
      <c r="A660" s="102" t="s">
        <v>3151</v>
      </c>
      <c r="B660" s="102" t="s">
        <v>2700</v>
      </c>
    </row>
    <row r="661" spans="1:4" ht="90" customHeight="1">
      <c r="A661" s="118" t="s">
        <v>3152</v>
      </c>
      <c r="B661" s="118" t="s">
        <v>3153</v>
      </c>
    </row>
    <row r="662" spans="1:4" ht="13">
      <c r="A662" s="12"/>
      <c r="B662" s="12"/>
    </row>
    <row r="663" spans="1:4" ht="25.5" customHeight="1">
      <c r="A663" s="119" t="str">
        <f>HYPERLINK("javascript:ToggleDiv('divExpCollAsst_16282318')","CTRL+ALT+Function key")</f>
        <v>CTRL+ALT+Function key</v>
      </c>
    </row>
    <row r="664" spans="1:4" ht="13.5" customHeight="1">
      <c r="A664" s="4"/>
      <c r="B664" s="4"/>
    </row>
    <row r="665" spans="1:4" ht="13.5" customHeight="1">
      <c r="A665" s="117" t="s">
        <v>2267</v>
      </c>
      <c r="B665" s="117" t="s">
        <v>2268</v>
      </c>
    </row>
    <row r="666" spans="1:4" ht="39" customHeight="1">
      <c r="A666" s="102" t="s">
        <v>3154</v>
      </c>
      <c r="B666" s="102" t="s">
        <v>3155</v>
      </c>
    </row>
    <row r="667" spans="1:4" ht="26.25" customHeight="1">
      <c r="A667" s="118" t="s">
        <v>3122</v>
      </c>
      <c r="B667" s="118" t="s">
        <v>3156</v>
      </c>
    </row>
    <row r="668" spans="1:4" ht="13">
      <c r="A668" s="12"/>
      <c r="B668" s="12"/>
    </row>
    <row r="669" spans="1:4" ht="14">
      <c r="A669" s="123" t="s">
        <v>2712</v>
      </c>
    </row>
    <row r="670" spans="1:4" ht="13">
      <c r="D670" s="68"/>
    </row>
  </sheetData>
  <mergeCells count="1">
    <mergeCell ref="F1:I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177"/>
  <sheetViews>
    <sheetView topLeftCell="B1" workbookViewId="0"/>
  </sheetViews>
  <sheetFormatPr baseColWidth="10" defaultColWidth="14.5" defaultRowHeight="12.75" customHeight="1"/>
  <cols>
    <col min="1" max="1" width="9.33203125" hidden="1" customWidth="1"/>
    <col min="2" max="3" width="18.6640625" customWidth="1"/>
    <col min="4" max="8" width="9.33203125" customWidth="1"/>
  </cols>
  <sheetData>
    <row r="1" spans="1:8" ht="16.5" customHeight="1">
      <c r="A1" s="137" t="s">
        <v>1502</v>
      </c>
      <c r="B1" s="137" t="s">
        <v>3</v>
      </c>
      <c r="C1" s="109"/>
      <c r="E1" s="181"/>
      <c r="F1" s="164"/>
      <c r="G1" s="164"/>
      <c r="H1" s="164"/>
    </row>
    <row r="2" spans="1:8" ht="36.75" customHeight="1">
      <c r="A2" s="96" t="s">
        <v>3157</v>
      </c>
      <c r="B2" s="96" t="s">
        <v>3158</v>
      </c>
      <c r="E2" s="181"/>
      <c r="F2" s="164"/>
      <c r="G2" s="164"/>
      <c r="H2" s="164"/>
    </row>
    <row r="3" spans="1:8" ht="36.75" customHeight="1">
      <c r="A3" s="97" t="s">
        <v>3159</v>
      </c>
      <c r="B3" s="97" t="s">
        <v>3160</v>
      </c>
      <c r="C3" s="4"/>
    </row>
    <row r="4" spans="1:8" ht="36.75" customHeight="1">
      <c r="A4" s="96" t="s">
        <v>3161</v>
      </c>
      <c r="B4" s="138" t="s">
        <v>3162</v>
      </c>
      <c r="C4" s="139"/>
      <c r="D4" s="7"/>
      <c r="E4" s="163"/>
      <c r="F4" s="164"/>
      <c r="G4" s="164"/>
      <c r="H4" s="164"/>
    </row>
    <row r="5" spans="1:8" ht="36.75" customHeight="1">
      <c r="A5" s="97" t="s">
        <v>3163</v>
      </c>
      <c r="B5" s="140" t="s">
        <v>3164</v>
      </c>
      <c r="C5" s="141"/>
      <c r="D5" s="7"/>
      <c r="E5" s="164"/>
      <c r="F5" s="164"/>
      <c r="G5" s="164"/>
      <c r="H5" s="164"/>
    </row>
    <row r="6" spans="1:8" ht="36.75" customHeight="1">
      <c r="A6" s="96" t="s">
        <v>3165</v>
      </c>
      <c r="B6" s="138" t="s">
        <v>3166</v>
      </c>
      <c r="C6" s="141"/>
      <c r="D6" s="7"/>
    </row>
    <row r="7" spans="1:8" ht="24.75" customHeight="1">
      <c r="A7" s="97" t="s">
        <v>3167</v>
      </c>
      <c r="B7" s="140" t="s">
        <v>3168</v>
      </c>
      <c r="C7" s="142"/>
      <c r="D7" s="7"/>
    </row>
    <row r="8" spans="1:8" ht="60.75" customHeight="1">
      <c r="A8" s="96" t="s">
        <v>3169</v>
      </c>
      <c r="B8" s="138" t="s">
        <v>3170</v>
      </c>
      <c r="C8" s="142"/>
      <c r="D8" s="7"/>
    </row>
    <row r="9" spans="1:8" ht="48.75" customHeight="1">
      <c r="A9" s="97" t="s">
        <v>3171</v>
      </c>
      <c r="B9" s="140" t="s">
        <v>3172</v>
      </c>
      <c r="C9" s="142"/>
      <c r="D9" s="7"/>
    </row>
    <row r="10" spans="1:8" ht="36.75" customHeight="1">
      <c r="A10" s="96" t="s">
        <v>3173</v>
      </c>
      <c r="B10" s="138" t="s">
        <v>3174</v>
      </c>
      <c r="C10" s="142"/>
      <c r="D10" s="7"/>
    </row>
    <row r="11" spans="1:8" ht="36.75" customHeight="1">
      <c r="A11" s="97" t="s">
        <v>3175</v>
      </c>
      <c r="B11" s="140" t="s">
        <v>3176</v>
      </c>
      <c r="C11" s="142"/>
      <c r="D11" s="7"/>
    </row>
    <row r="12" spans="1:8" ht="48.75" customHeight="1">
      <c r="A12" s="96" t="s">
        <v>3177</v>
      </c>
      <c r="B12" s="138" t="s">
        <v>3178</v>
      </c>
      <c r="C12" s="139"/>
      <c r="D12" s="7"/>
    </row>
    <row r="13" spans="1:8" ht="72.75" customHeight="1">
      <c r="A13" s="97" t="s">
        <v>3179</v>
      </c>
      <c r="B13" s="140" t="s">
        <v>3180</v>
      </c>
      <c r="C13" s="142"/>
      <c r="D13" s="7"/>
    </row>
    <row r="14" spans="1:8" ht="72.75" customHeight="1">
      <c r="A14" s="182" t="s">
        <v>3181</v>
      </c>
      <c r="B14" s="143" t="s">
        <v>3182</v>
      </c>
      <c r="C14" s="141"/>
      <c r="D14" s="7"/>
    </row>
    <row r="15" spans="1:8" ht="36.75" customHeight="1">
      <c r="A15" s="164"/>
      <c r="B15" s="144" t="s">
        <v>3183</v>
      </c>
      <c r="C15" s="141"/>
      <c r="D15" s="7"/>
    </row>
    <row r="16" spans="1:8" ht="24.75" customHeight="1">
      <c r="A16" s="97" t="s">
        <v>3184</v>
      </c>
      <c r="B16" s="140" t="s">
        <v>3185</v>
      </c>
      <c r="C16" s="141"/>
      <c r="D16" s="7"/>
    </row>
    <row r="17" spans="1:4" ht="48.75" customHeight="1">
      <c r="A17" s="96" t="s">
        <v>3186</v>
      </c>
      <c r="B17" s="138" t="s">
        <v>3187</v>
      </c>
      <c r="C17" s="141"/>
      <c r="D17" s="7"/>
    </row>
    <row r="18" spans="1:4" ht="40.5" customHeight="1">
      <c r="A18" s="97" t="s">
        <v>3188</v>
      </c>
      <c r="B18" s="140" t="s">
        <v>3189</v>
      </c>
      <c r="C18" s="142"/>
      <c r="D18" s="7"/>
    </row>
    <row r="19" spans="1:4" ht="40.5" customHeight="1">
      <c r="A19" s="96" t="s">
        <v>3190</v>
      </c>
      <c r="B19" s="138" t="s">
        <v>3191</v>
      </c>
      <c r="C19" s="142"/>
      <c r="D19" s="7"/>
    </row>
    <row r="20" spans="1:4" ht="24.75" customHeight="1">
      <c r="A20" s="97" t="s">
        <v>3192</v>
      </c>
      <c r="B20" s="97" t="s">
        <v>3193</v>
      </c>
      <c r="C20" s="145"/>
    </row>
    <row r="21" spans="1:4" ht="60.75" customHeight="1">
      <c r="A21" s="96" t="s">
        <v>3194</v>
      </c>
      <c r="B21" s="96" t="s">
        <v>3195</v>
      </c>
    </row>
    <row r="22" spans="1:4" ht="60.75" customHeight="1">
      <c r="A22" s="97" t="s">
        <v>3196</v>
      </c>
      <c r="B22" s="97" t="s">
        <v>3197</v>
      </c>
    </row>
    <row r="23" spans="1:4" ht="40.5" customHeight="1">
      <c r="A23" s="96" t="s">
        <v>3000</v>
      </c>
      <c r="B23" s="96" t="s">
        <v>3198</v>
      </c>
      <c r="C23" s="109"/>
    </row>
    <row r="24" spans="1:4" ht="24.75" customHeight="1">
      <c r="A24" s="97" t="s">
        <v>3002</v>
      </c>
      <c r="B24" s="97" t="s">
        <v>3199</v>
      </c>
      <c r="C24" s="109"/>
    </row>
    <row r="25" spans="1:4" ht="24.75" customHeight="1">
      <c r="A25" s="96" t="s">
        <v>3200</v>
      </c>
      <c r="B25" s="96" t="s">
        <v>3201</v>
      </c>
      <c r="C25" s="109"/>
    </row>
    <row r="26" spans="1:4" ht="24.75" customHeight="1">
      <c r="A26" s="97" t="s">
        <v>3202</v>
      </c>
      <c r="B26" s="97" t="s">
        <v>3203</v>
      </c>
      <c r="C26" s="109"/>
    </row>
    <row r="27" spans="1:4" ht="24.75" customHeight="1">
      <c r="A27" s="96" t="s">
        <v>3004</v>
      </c>
      <c r="B27" s="96" t="s">
        <v>3204</v>
      </c>
    </row>
    <row r="28" spans="1:4" ht="36.75" customHeight="1">
      <c r="A28" s="97" t="s">
        <v>3205</v>
      </c>
      <c r="B28" s="97" t="s">
        <v>3206</v>
      </c>
    </row>
    <row r="29" spans="1:4" ht="24.75" customHeight="1">
      <c r="A29" s="96" t="s">
        <v>3207</v>
      </c>
      <c r="B29" s="96" t="s">
        <v>3208</v>
      </c>
    </row>
    <row r="30" spans="1:4" ht="24.75" customHeight="1">
      <c r="A30" s="97" t="s">
        <v>150</v>
      </c>
      <c r="B30" s="97" t="s">
        <v>3209</v>
      </c>
    </row>
    <row r="31" spans="1:4" ht="24.75" customHeight="1">
      <c r="A31" s="96" t="s">
        <v>109</v>
      </c>
      <c r="B31" s="96" t="s">
        <v>3210</v>
      </c>
    </row>
    <row r="32" spans="1:4" ht="27" customHeight="1">
      <c r="A32" s="183" t="s">
        <v>726</v>
      </c>
      <c r="B32" s="146" t="s">
        <v>3211</v>
      </c>
    </row>
    <row r="33" spans="1:2" ht="84" customHeight="1">
      <c r="A33" s="164"/>
      <c r="B33" s="147" t="s">
        <v>3212</v>
      </c>
    </row>
    <row r="34" spans="1:2" ht="91.5" customHeight="1">
      <c r="A34" s="164"/>
      <c r="B34" s="147" t="s">
        <v>3213</v>
      </c>
    </row>
    <row r="35" spans="1:2" ht="96.75" customHeight="1">
      <c r="A35" s="164"/>
      <c r="B35" s="148" t="s">
        <v>3214</v>
      </c>
    </row>
    <row r="36" spans="1:2" ht="24.75" customHeight="1">
      <c r="A36" s="149" t="s">
        <v>113</v>
      </c>
      <c r="B36" s="96" t="s">
        <v>3199</v>
      </c>
    </row>
    <row r="37" spans="1:2" ht="24.75" customHeight="1">
      <c r="A37" s="97" t="s">
        <v>698</v>
      </c>
      <c r="B37" s="97" t="s">
        <v>3215</v>
      </c>
    </row>
    <row r="38" spans="1:2" ht="92.25" customHeight="1">
      <c r="A38" s="96" t="s">
        <v>115</v>
      </c>
      <c r="B38" s="96" t="s">
        <v>3216</v>
      </c>
    </row>
    <row r="39" spans="1:2" ht="59.25" customHeight="1">
      <c r="A39" s="183" t="s">
        <v>325</v>
      </c>
      <c r="B39" s="146" t="s">
        <v>3217</v>
      </c>
    </row>
    <row r="40" spans="1:2" ht="63.75" customHeight="1">
      <c r="A40" s="164"/>
      <c r="B40" s="147" t="s">
        <v>3218</v>
      </c>
    </row>
    <row r="41" spans="1:2" ht="72" customHeight="1">
      <c r="A41" s="164"/>
      <c r="B41" s="148" t="s">
        <v>3219</v>
      </c>
    </row>
    <row r="42" spans="1:2" ht="27.75" customHeight="1">
      <c r="A42" s="182" t="s">
        <v>2766</v>
      </c>
      <c r="B42" s="150" t="s">
        <v>3220</v>
      </c>
    </row>
    <row r="43" spans="1:2" ht="24.75" customHeight="1">
      <c r="A43" s="164"/>
      <c r="B43" s="151" t="s">
        <v>3221</v>
      </c>
    </row>
    <row r="44" spans="1:2" ht="72" customHeight="1">
      <c r="A44" s="97" t="s">
        <v>2316</v>
      </c>
      <c r="B44" s="97" t="s">
        <v>3222</v>
      </c>
    </row>
    <row r="45" spans="1:2" ht="24.75" customHeight="1">
      <c r="A45" s="96" t="s">
        <v>2525</v>
      </c>
      <c r="B45" s="96" t="s">
        <v>3201</v>
      </c>
    </row>
    <row r="46" spans="1:2" ht="99.75" customHeight="1">
      <c r="A46" s="97" t="s">
        <v>2533</v>
      </c>
      <c r="B46" s="97" t="s">
        <v>3223</v>
      </c>
    </row>
    <row r="47" spans="1:2" ht="32.25" customHeight="1">
      <c r="A47" s="96" t="s">
        <v>2543</v>
      </c>
      <c r="B47" s="96" t="s">
        <v>3224</v>
      </c>
    </row>
    <row r="48" spans="1:2" ht="24.75" customHeight="1">
      <c r="A48" s="97" t="s">
        <v>176</v>
      </c>
      <c r="B48" s="97" t="s">
        <v>3225</v>
      </c>
    </row>
    <row r="49" spans="1:3" ht="39.75" customHeight="1">
      <c r="A49" s="182" t="s">
        <v>2753</v>
      </c>
      <c r="B49" s="150" t="s">
        <v>3226</v>
      </c>
    </row>
    <row r="50" spans="1:3" ht="36.75" customHeight="1">
      <c r="A50" s="164"/>
      <c r="B50" s="151" t="s">
        <v>3227</v>
      </c>
    </row>
    <row r="51" spans="1:3" ht="39.75" customHeight="1">
      <c r="A51" s="183" t="s">
        <v>2574</v>
      </c>
      <c r="B51" s="146" t="s">
        <v>3228</v>
      </c>
    </row>
    <row r="52" spans="1:3" ht="72" customHeight="1">
      <c r="A52" s="164"/>
      <c r="B52" s="148" t="s">
        <v>3229</v>
      </c>
    </row>
    <row r="53" spans="1:3" ht="76.5" customHeight="1">
      <c r="A53" s="149" t="s">
        <v>2545</v>
      </c>
      <c r="B53" s="96" t="s">
        <v>3230</v>
      </c>
    </row>
    <row r="54" spans="1:3" ht="48.75" customHeight="1">
      <c r="A54" s="97" t="s">
        <v>2582</v>
      </c>
      <c r="B54" s="97" t="s">
        <v>3231</v>
      </c>
    </row>
    <row r="55" spans="1:3" ht="32.25" customHeight="1">
      <c r="A55" s="96" t="s">
        <v>136</v>
      </c>
      <c r="B55" s="96" t="s">
        <v>3224</v>
      </c>
    </row>
    <row r="56" spans="1:3" ht="24" customHeight="1">
      <c r="A56" s="183" t="s">
        <v>1885</v>
      </c>
      <c r="B56" s="146" t="s">
        <v>3203</v>
      </c>
    </row>
    <row r="57" spans="1:3" ht="60.75" customHeight="1">
      <c r="A57" s="164"/>
      <c r="B57" s="148" t="s">
        <v>3232</v>
      </c>
    </row>
    <row r="58" spans="1:3" ht="96" customHeight="1">
      <c r="A58" s="182" t="s">
        <v>702</v>
      </c>
      <c r="B58" s="150" t="s">
        <v>3233</v>
      </c>
    </row>
    <row r="59" spans="1:3" ht="116.25" customHeight="1">
      <c r="A59" s="164"/>
      <c r="B59" s="151" t="s">
        <v>3234</v>
      </c>
    </row>
    <row r="60" spans="1:3" ht="24.75" customHeight="1">
      <c r="A60" s="97" t="s">
        <v>2755</v>
      </c>
      <c r="B60" s="97" t="s">
        <v>3235</v>
      </c>
      <c r="C60" s="109"/>
    </row>
    <row r="61" spans="1:3" ht="24.75" customHeight="1">
      <c r="A61" s="96" t="s">
        <v>700</v>
      </c>
      <c r="B61" s="96" t="s">
        <v>3236</v>
      </c>
    </row>
    <row r="62" spans="1:3" ht="36.75" customHeight="1">
      <c r="A62" s="97" t="s">
        <v>2497</v>
      </c>
      <c r="B62" s="97" t="s">
        <v>3237</v>
      </c>
    </row>
    <row r="63" spans="1:3" ht="64.5" customHeight="1">
      <c r="A63" s="96" t="s">
        <v>704</v>
      </c>
      <c r="B63" s="96" t="s">
        <v>3238</v>
      </c>
      <c r="C63" s="109"/>
    </row>
    <row r="64" spans="1:3" ht="13">
      <c r="A64" s="12"/>
      <c r="B64" s="12"/>
    </row>
    <row r="65" spans="1:2" ht="15" customHeight="1">
      <c r="A65" s="152" t="s">
        <v>3239</v>
      </c>
    </row>
    <row r="66" spans="1:2" ht="15" customHeight="1"/>
    <row r="67" spans="1:2" ht="15" customHeight="1">
      <c r="A67" s="153" t="s">
        <v>2712</v>
      </c>
    </row>
    <row r="69" spans="1:2" ht="13.5" customHeight="1">
      <c r="A69" s="154" t="str">
        <f>HYPERLINK("http://office.microsoft.com/client/&amp;app=ZXL&amp;ver=14","Function keys")</f>
        <v>Function keys</v>
      </c>
    </row>
    <row r="70" spans="1:2" ht="13">
      <c r="A70" s="12"/>
    </row>
    <row r="71" spans="1:2" ht="13">
      <c r="A71" s="155" t="str">
        <f>HYPERLINK("http://office.microsoft.com/redir/AF102692116.aspx?client=1&amp;Ver=14&amp;NS=EXCEL&amp;lc=en%2DUS&amp;tl=2&amp;CTT=5&amp;origin=HP010342494"," Tip    Download or print a Quick Reference Card: Keyboard Shortcuts - Function keys. (PDF)")</f>
        <v> Tip    Download or print a Quick Reference Card: Keyboard Shortcuts - Function keys. (PDF)</v>
      </c>
    </row>
    <row r="72" spans="1:2" ht="15.75" customHeight="1">
      <c r="A72" s="4"/>
      <c r="B72" s="4"/>
    </row>
    <row r="73" spans="1:2" ht="16.5" customHeight="1">
      <c r="A73" s="137" t="s">
        <v>1502</v>
      </c>
      <c r="B73" s="137" t="s">
        <v>3</v>
      </c>
    </row>
    <row r="74" spans="1:2" ht="31.5" customHeight="1">
      <c r="A74" s="182" t="s">
        <v>632</v>
      </c>
      <c r="B74" s="150" t="s">
        <v>3240</v>
      </c>
    </row>
    <row r="75" spans="1:2" ht="24" customHeight="1">
      <c r="A75" s="164"/>
      <c r="B75" s="156" t="s">
        <v>3241</v>
      </c>
    </row>
    <row r="76" spans="1:2" ht="48" customHeight="1">
      <c r="A76" s="164"/>
      <c r="B76" s="156" t="s">
        <v>3242</v>
      </c>
    </row>
    <row r="77" spans="1:2" ht="36.75" customHeight="1">
      <c r="A77" s="164"/>
      <c r="B77" s="151" t="s">
        <v>3243</v>
      </c>
    </row>
    <row r="78" spans="1:2" ht="108" customHeight="1">
      <c r="A78" s="183" t="s">
        <v>730</v>
      </c>
      <c r="B78" s="146" t="s">
        <v>3244</v>
      </c>
    </row>
    <row r="79" spans="1:2" ht="24" customHeight="1">
      <c r="A79" s="164"/>
      <c r="B79" s="147" t="s">
        <v>3245</v>
      </c>
    </row>
    <row r="80" spans="1:2" ht="52.5" customHeight="1">
      <c r="A80" s="164"/>
      <c r="B80" s="148" t="s">
        <v>3246</v>
      </c>
    </row>
    <row r="81" spans="1:2" ht="67.5" customHeight="1">
      <c r="A81" s="182" t="s">
        <v>327</v>
      </c>
      <c r="B81" s="150" t="s">
        <v>3247</v>
      </c>
    </row>
    <row r="82" spans="1:2" ht="56.25" customHeight="1">
      <c r="A82" s="164"/>
      <c r="B82" s="151" t="s">
        <v>3248</v>
      </c>
    </row>
    <row r="83" spans="1:2" ht="36" customHeight="1">
      <c r="A83" s="183" t="s">
        <v>121</v>
      </c>
      <c r="B83" s="146" t="s">
        <v>3237</v>
      </c>
    </row>
    <row r="84" spans="1:2" ht="84" customHeight="1">
      <c r="A84" s="164"/>
      <c r="B84" s="147" t="s">
        <v>3249</v>
      </c>
    </row>
    <row r="85" spans="1:2" ht="36" customHeight="1">
      <c r="A85" s="164"/>
      <c r="B85" s="147" t="s">
        <v>3250</v>
      </c>
    </row>
    <row r="86" spans="1:2" ht="13.5" customHeight="1">
      <c r="A86" s="164"/>
      <c r="B86" s="148" t="s">
        <v>3251</v>
      </c>
    </row>
    <row r="87" spans="1:2" ht="27.75" customHeight="1">
      <c r="A87" s="182" t="s">
        <v>309</v>
      </c>
      <c r="B87" s="150" t="s">
        <v>3220</v>
      </c>
    </row>
    <row r="88" spans="1:2" ht="48.75" customHeight="1">
      <c r="A88" s="164"/>
      <c r="B88" s="151" t="s">
        <v>3252</v>
      </c>
    </row>
    <row r="89" spans="1:2" ht="210.75" customHeight="1">
      <c r="A89" s="183" t="s">
        <v>1564</v>
      </c>
      <c r="B89" s="146" t="s">
        <v>3253</v>
      </c>
    </row>
    <row r="90" spans="1:2" ht="60" customHeight="1">
      <c r="A90" s="164"/>
      <c r="B90" s="147" t="s">
        <v>3254</v>
      </c>
    </row>
    <row r="91" spans="1:2" ht="60.75" customHeight="1">
      <c r="A91" s="164"/>
      <c r="B91" s="148" t="s">
        <v>3255</v>
      </c>
    </row>
    <row r="92" spans="1:2" ht="63.75" customHeight="1">
      <c r="A92" s="182" t="s">
        <v>1857</v>
      </c>
      <c r="B92" s="150" t="s">
        <v>3256</v>
      </c>
    </row>
    <row r="93" spans="1:2" ht="124.5" customHeight="1">
      <c r="A93" s="164"/>
      <c r="B93" s="151" t="s">
        <v>3257</v>
      </c>
    </row>
    <row r="94" spans="1:2" ht="91.5" customHeight="1">
      <c r="A94" s="183" t="s">
        <v>2886</v>
      </c>
      <c r="B94" s="146" t="s">
        <v>3258</v>
      </c>
    </row>
    <row r="95" spans="1:2" ht="72" customHeight="1">
      <c r="A95" s="164"/>
      <c r="B95" s="147" t="s">
        <v>3259</v>
      </c>
    </row>
    <row r="96" spans="1:2" ht="91.5" customHeight="1">
      <c r="A96" s="164"/>
      <c r="B96" s="147" t="s">
        <v>3260</v>
      </c>
    </row>
    <row r="97" spans="1:2" ht="52.5" customHeight="1">
      <c r="A97" s="164"/>
      <c r="B97" s="148" t="s">
        <v>3261</v>
      </c>
    </row>
    <row r="98" spans="1:2" ht="36" customHeight="1">
      <c r="A98" s="182" t="s">
        <v>1859</v>
      </c>
      <c r="B98" s="150" t="s">
        <v>3262</v>
      </c>
    </row>
    <row r="99" spans="1:2" ht="24" customHeight="1">
      <c r="A99" s="164"/>
      <c r="B99" s="156" t="s">
        <v>3263</v>
      </c>
    </row>
    <row r="100" spans="1:2" ht="96" customHeight="1">
      <c r="A100" s="164"/>
      <c r="B100" s="156" t="s">
        <v>3264</v>
      </c>
    </row>
    <row r="101" spans="1:2" ht="108" customHeight="1">
      <c r="A101" s="164"/>
      <c r="B101" s="156" t="s">
        <v>3265</v>
      </c>
    </row>
    <row r="102" spans="1:2" ht="36.75" customHeight="1">
      <c r="A102" s="164"/>
      <c r="B102" s="151" t="s">
        <v>3266</v>
      </c>
    </row>
    <row r="103" spans="1:2" ht="36" customHeight="1">
      <c r="A103" s="183" t="s">
        <v>1861</v>
      </c>
      <c r="B103" s="146" t="s">
        <v>3267</v>
      </c>
    </row>
    <row r="104" spans="1:2" ht="36" customHeight="1">
      <c r="A104" s="164"/>
      <c r="B104" s="147" t="s">
        <v>3268</v>
      </c>
    </row>
    <row r="105" spans="1:2" ht="48" customHeight="1">
      <c r="A105" s="164"/>
      <c r="B105" s="147" t="s">
        <v>3269</v>
      </c>
    </row>
    <row r="106" spans="1:2" ht="48.75" customHeight="1">
      <c r="A106" s="164"/>
      <c r="B106" s="148" t="s">
        <v>3270</v>
      </c>
    </row>
    <row r="107" spans="1:2" ht="48" customHeight="1">
      <c r="A107" s="182" t="s">
        <v>103</v>
      </c>
      <c r="B107" s="150" t="s">
        <v>3271</v>
      </c>
    </row>
    <row r="108" spans="1:2" ht="24" customHeight="1">
      <c r="A108" s="164"/>
      <c r="B108" s="156" t="s">
        <v>3272</v>
      </c>
    </row>
    <row r="109" spans="1:2" ht="84.75" customHeight="1">
      <c r="A109" s="164"/>
      <c r="B109" s="151" t="s">
        <v>3273</v>
      </c>
    </row>
    <row r="110" spans="1:2" ht="32.25" customHeight="1">
      <c r="A110" s="97" t="s">
        <v>1864</v>
      </c>
      <c r="B110" s="97" t="s">
        <v>3274</v>
      </c>
    </row>
    <row r="111" spans="1:2" ht="15" customHeight="1">
      <c r="A111" s="12"/>
      <c r="B111" s="12"/>
    </row>
    <row r="112" spans="1:2" ht="15" customHeight="1">
      <c r="A112" s="153" t="s">
        <v>2712</v>
      </c>
    </row>
    <row r="114" spans="1:2" ht="13.5" customHeight="1">
      <c r="A114" s="154" t="str">
        <f>HYPERLINK("http://office.microsoft.com/client/&amp;app=ZXL&amp;ver=14","Other useful shortcut keys")</f>
        <v>Other useful shortcut keys</v>
      </c>
    </row>
    <row r="115" spans="1:2" ht="13">
      <c r="A115" s="12"/>
    </row>
    <row r="116" spans="1:2" ht="13">
      <c r="A116" s="155" t="str">
        <f>HYPERLINK("http://office.microsoft.com/redir/AF102692134.aspx?client=1&amp;Ver=14&amp;NS=EXCEL&amp;lc=en%2DUS&amp;tl=2&amp;CTT=5&amp;origin=HP010342494"," Note    Download or print a Quick Reference Card: Keyboard Shortcuts - Miscellaneous. (PDF)")</f>
        <v> Note    Download or print a Quick Reference Card: Keyboard Shortcuts - Miscellaneous. (PDF)</v>
      </c>
    </row>
    <row r="117" spans="1:2" ht="15.75" customHeight="1">
      <c r="A117" s="4"/>
      <c r="B117" s="4"/>
    </row>
    <row r="118" spans="1:2" ht="16.5" customHeight="1">
      <c r="A118" s="137" t="s">
        <v>1502</v>
      </c>
      <c r="B118" s="137" t="s">
        <v>3</v>
      </c>
    </row>
    <row r="119" spans="1:2" ht="36" customHeight="1">
      <c r="A119" s="182" t="s">
        <v>650</v>
      </c>
      <c r="B119" s="150" t="s">
        <v>3275</v>
      </c>
    </row>
    <row r="120" spans="1:2" ht="13">
      <c r="A120" s="164"/>
      <c r="B120" s="156" t="s">
        <v>3276</v>
      </c>
    </row>
    <row r="121" spans="1:2" ht="36" customHeight="1">
      <c r="A121" s="164"/>
      <c r="B121" s="156" t="s">
        <v>3277</v>
      </c>
    </row>
    <row r="122" spans="1:2" ht="36" customHeight="1">
      <c r="A122" s="164"/>
      <c r="B122" s="156" t="s">
        <v>3278</v>
      </c>
    </row>
    <row r="123" spans="1:2" ht="36.75" customHeight="1">
      <c r="A123" s="164"/>
      <c r="B123" s="151" t="s">
        <v>3279</v>
      </c>
    </row>
    <row r="124" spans="1:2" ht="36" customHeight="1">
      <c r="A124" s="183" t="s">
        <v>3280</v>
      </c>
      <c r="B124" s="146" t="s">
        <v>3281</v>
      </c>
    </row>
    <row r="125" spans="1:2" ht="127.5" customHeight="1">
      <c r="A125" s="164"/>
      <c r="B125" s="157" t="str">
        <f>HYPERLINK("javascript:AppendPopup(this,'718556411_1')","CTRL+ARROW KEY moves to the edge of the current data region (data region: A range of cells that contains data and that is bounded by empty cells or datasheet borders.) in a worksheet.")</f>
        <v>CTRL+ARROW KEY moves to the edge of the current data region (data region: A range of cells that contains data and that is bounded by empty cells or datasheet borders.) in a worksheet.</v>
      </c>
    </row>
    <row r="126" spans="1:2" ht="36" customHeight="1">
      <c r="A126" s="164"/>
      <c r="B126" s="147" t="s">
        <v>3282</v>
      </c>
    </row>
    <row r="127" spans="1:2" ht="120" customHeight="1">
      <c r="A127" s="164"/>
      <c r="B127" s="147" t="s">
        <v>3283</v>
      </c>
    </row>
    <row r="128" spans="1:2" ht="168" customHeight="1">
      <c r="A128" s="164"/>
      <c r="B128" s="147" t="s">
        <v>3284</v>
      </c>
    </row>
    <row r="129" spans="1:2" ht="108" customHeight="1">
      <c r="A129" s="164"/>
      <c r="B129" s="147" t="s">
        <v>3285</v>
      </c>
    </row>
    <row r="130" spans="1:2" ht="72" customHeight="1">
      <c r="A130" s="164"/>
      <c r="B130" s="147" t="s">
        <v>3286</v>
      </c>
    </row>
    <row r="131" spans="1:2" ht="48.75" customHeight="1">
      <c r="A131" s="164"/>
      <c r="B131" s="148" t="s">
        <v>3287</v>
      </c>
    </row>
    <row r="132" spans="1:2" ht="36" customHeight="1">
      <c r="A132" s="182" t="s">
        <v>708</v>
      </c>
      <c r="B132" s="150" t="s">
        <v>3288</v>
      </c>
    </row>
    <row r="133" spans="1:2" ht="36" customHeight="1">
      <c r="A133" s="164"/>
      <c r="B133" s="156" t="s">
        <v>3289</v>
      </c>
    </row>
    <row r="134" spans="1:2" ht="48.75" customHeight="1">
      <c r="A134" s="164"/>
      <c r="B134" s="151" t="s">
        <v>3290</v>
      </c>
    </row>
    <row r="135" spans="1:2" ht="72" customHeight="1">
      <c r="A135" s="183" t="s">
        <v>706</v>
      </c>
      <c r="B135" s="146" t="s">
        <v>3291</v>
      </c>
    </row>
    <row r="136" spans="1:2" ht="48.75" customHeight="1">
      <c r="A136" s="164"/>
      <c r="B136" s="148" t="s">
        <v>3292</v>
      </c>
    </row>
    <row r="137" spans="1:2" ht="156" customHeight="1">
      <c r="A137" s="182" t="s">
        <v>684</v>
      </c>
      <c r="B137" s="150" t="s">
        <v>3293</v>
      </c>
    </row>
    <row r="138" spans="1:2" ht="48" customHeight="1">
      <c r="A138" s="164"/>
      <c r="B138" s="156" t="s">
        <v>3294</v>
      </c>
    </row>
    <row r="139" spans="1:2" ht="120" customHeight="1">
      <c r="A139" s="164"/>
      <c r="B139" s="156" t="s">
        <v>3295</v>
      </c>
    </row>
    <row r="140" spans="1:2" ht="180.75" customHeight="1">
      <c r="A140" s="164"/>
      <c r="B140" s="151" t="s">
        <v>3296</v>
      </c>
    </row>
    <row r="141" spans="1:2" ht="60" customHeight="1">
      <c r="A141" s="183" t="s">
        <v>199</v>
      </c>
      <c r="B141" s="146" t="s">
        <v>3297</v>
      </c>
    </row>
    <row r="142" spans="1:2" ht="36" customHeight="1">
      <c r="A142" s="164"/>
      <c r="B142" s="147" t="s">
        <v>3298</v>
      </c>
    </row>
    <row r="143" spans="1:2" ht="72" customHeight="1">
      <c r="A143" s="164"/>
      <c r="B143" s="147" t="s">
        <v>3299</v>
      </c>
    </row>
    <row r="144" spans="1:2" ht="99.75" customHeight="1">
      <c r="A144" s="164"/>
      <c r="B144" s="147" t="s">
        <v>3300</v>
      </c>
    </row>
    <row r="145" spans="1:3" ht="36" customHeight="1">
      <c r="A145" s="164"/>
      <c r="B145" s="147" t="s">
        <v>3301</v>
      </c>
    </row>
    <row r="146" spans="1:3" ht="48" customHeight="1">
      <c r="A146" s="164"/>
      <c r="B146" s="147" t="s">
        <v>3302</v>
      </c>
    </row>
    <row r="147" spans="1:3" ht="48.75" customHeight="1">
      <c r="A147" s="164"/>
      <c r="B147" s="148" t="s">
        <v>3303</v>
      </c>
    </row>
    <row r="148" spans="1:3" ht="36" customHeight="1">
      <c r="A148" s="182" t="s">
        <v>101</v>
      </c>
      <c r="B148" s="150" t="s">
        <v>3304</v>
      </c>
    </row>
    <row r="149" spans="1:3" ht="48" customHeight="1">
      <c r="A149" s="164"/>
      <c r="B149" s="156" t="s">
        <v>3305</v>
      </c>
    </row>
    <row r="150" spans="1:3" ht="96.75" customHeight="1">
      <c r="A150" s="164"/>
      <c r="B150" s="151" t="s">
        <v>3306</v>
      </c>
    </row>
    <row r="151" spans="1:3" ht="36" customHeight="1">
      <c r="A151" s="183" t="s">
        <v>682</v>
      </c>
      <c r="B151" s="146" t="s">
        <v>3307</v>
      </c>
    </row>
    <row r="152" spans="1:3" ht="60" customHeight="1">
      <c r="A152" s="164"/>
      <c r="B152" s="147" t="s">
        <v>3308</v>
      </c>
    </row>
    <row r="153" spans="1:3" ht="48" customHeight="1">
      <c r="A153" s="164"/>
      <c r="B153" s="147" t="s">
        <v>3309</v>
      </c>
    </row>
    <row r="154" spans="1:3" ht="36" customHeight="1">
      <c r="A154" s="164"/>
      <c r="B154" s="147" t="s">
        <v>3310</v>
      </c>
      <c r="C154" s="109"/>
    </row>
    <row r="155" spans="1:3" ht="60.75" customHeight="1">
      <c r="A155" s="164"/>
      <c r="B155" s="148" t="s">
        <v>3311</v>
      </c>
      <c r="C155" s="109"/>
    </row>
    <row r="156" spans="1:3" ht="24" customHeight="1">
      <c r="A156" s="182" t="s">
        <v>382</v>
      </c>
      <c r="B156" s="150" t="s">
        <v>3312</v>
      </c>
    </row>
    <row r="157" spans="1:3" ht="48" customHeight="1">
      <c r="A157" s="164"/>
      <c r="B157" s="156" t="s">
        <v>3313</v>
      </c>
    </row>
    <row r="158" spans="1:3" ht="36" customHeight="1">
      <c r="A158" s="164"/>
      <c r="B158" s="156" t="s">
        <v>3314</v>
      </c>
      <c r="C158" s="109"/>
    </row>
    <row r="159" spans="1:3" ht="48.75" customHeight="1">
      <c r="A159" s="164"/>
      <c r="B159" s="151" t="s">
        <v>3315</v>
      </c>
      <c r="C159" s="109"/>
    </row>
    <row r="160" spans="1:3" ht="24" customHeight="1">
      <c r="A160" s="183" t="s">
        <v>380</v>
      </c>
      <c r="B160" s="146" t="s">
        <v>3316</v>
      </c>
    </row>
    <row r="161" spans="1:3" ht="36" customHeight="1">
      <c r="A161" s="164"/>
      <c r="B161" s="147" t="s">
        <v>3317</v>
      </c>
    </row>
    <row r="162" spans="1:3" ht="36" customHeight="1">
      <c r="A162" s="164"/>
      <c r="B162" s="147" t="s">
        <v>3318</v>
      </c>
      <c r="C162" s="109"/>
    </row>
    <row r="163" spans="1:3" ht="48.75" customHeight="1">
      <c r="A163" s="164"/>
      <c r="B163" s="148" t="s">
        <v>3319</v>
      </c>
    </row>
    <row r="164" spans="1:3" ht="60" customHeight="1">
      <c r="A164" s="182" t="s">
        <v>671</v>
      </c>
      <c r="B164" s="150" t="s">
        <v>3320</v>
      </c>
    </row>
    <row r="165" spans="1:3" ht="48" customHeight="1">
      <c r="A165" s="164"/>
      <c r="B165" s="156" t="s">
        <v>3321</v>
      </c>
    </row>
    <row r="166" spans="1:3" ht="36" customHeight="1">
      <c r="A166" s="164"/>
      <c r="B166" s="156" t="s">
        <v>3322</v>
      </c>
    </row>
    <row r="167" spans="1:3" ht="36" customHeight="1">
      <c r="A167" s="164"/>
      <c r="B167" s="156" t="s">
        <v>3323</v>
      </c>
    </row>
    <row r="168" spans="1:3" ht="315" customHeight="1">
      <c r="A168" s="164"/>
      <c r="B168" s="158" t="s">
        <v>3324</v>
      </c>
    </row>
    <row r="169" spans="1:3" ht="105.75" customHeight="1">
      <c r="A169" s="164"/>
      <c r="B169" s="159" t="s">
        <v>3325</v>
      </c>
    </row>
    <row r="170" spans="1:3" ht="52.5" customHeight="1">
      <c r="A170" s="164"/>
      <c r="B170" s="160" t="s">
        <v>3326</v>
      </c>
    </row>
    <row r="171" spans="1:3" ht="24" customHeight="1">
      <c r="A171" s="183" t="s">
        <v>192</v>
      </c>
      <c r="B171" s="146" t="s">
        <v>3327</v>
      </c>
    </row>
    <row r="172" spans="1:3" ht="36" customHeight="1">
      <c r="A172" s="164"/>
      <c r="B172" s="147" t="s">
        <v>3328</v>
      </c>
    </row>
    <row r="173" spans="1:3" ht="36" customHeight="1">
      <c r="A173" s="164"/>
      <c r="B173" s="147" t="s">
        <v>3329</v>
      </c>
    </row>
    <row r="174" spans="1:3" ht="60" customHeight="1">
      <c r="A174" s="164"/>
      <c r="B174" s="147" t="s">
        <v>3330</v>
      </c>
    </row>
    <row r="175" spans="1:3" ht="36" customHeight="1">
      <c r="A175" s="164"/>
      <c r="B175" s="147" t="s">
        <v>3331</v>
      </c>
    </row>
    <row r="176" spans="1:3" ht="48.75" customHeight="1">
      <c r="A176" s="164"/>
      <c r="B176" s="148" t="s">
        <v>3332</v>
      </c>
    </row>
    <row r="177" spans="2:3" ht="13">
      <c r="B177" s="12"/>
      <c r="C177" s="161"/>
    </row>
  </sheetData>
  <mergeCells count="34">
    <mergeCell ref="E1:H1"/>
    <mergeCell ref="E2:H2"/>
    <mergeCell ref="E4:H5"/>
    <mergeCell ref="A14:A15"/>
    <mergeCell ref="A32:A35"/>
    <mergeCell ref="A39:A41"/>
    <mergeCell ref="A42:A43"/>
    <mergeCell ref="A49:A50"/>
    <mergeCell ref="A51:A52"/>
    <mergeCell ref="A56:A57"/>
    <mergeCell ref="A58:A59"/>
    <mergeCell ref="A74:A77"/>
    <mergeCell ref="A78:A80"/>
    <mergeCell ref="A81:A82"/>
    <mergeCell ref="A83:A86"/>
    <mergeCell ref="A87:A88"/>
    <mergeCell ref="A89:A91"/>
    <mergeCell ref="A92:A93"/>
    <mergeCell ref="A94:A97"/>
    <mergeCell ref="A98:A102"/>
    <mergeCell ref="A103:A106"/>
    <mergeCell ref="A148:A150"/>
    <mergeCell ref="A151:A155"/>
    <mergeCell ref="A156:A159"/>
    <mergeCell ref="A160:A163"/>
    <mergeCell ref="A164:A170"/>
    <mergeCell ref="A171:A176"/>
    <mergeCell ref="A107:A109"/>
    <mergeCell ref="A119:A123"/>
    <mergeCell ref="A124:A131"/>
    <mergeCell ref="A132:A134"/>
    <mergeCell ref="A135:A136"/>
    <mergeCell ref="A137:A140"/>
    <mergeCell ref="A141:A14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D29"/>
  <sheetViews>
    <sheetView workbookViewId="0"/>
  </sheetViews>
  <sheetFormatPr baseColWidth="10" defaultColWidth="14.5" defaultRowHeight="12.75" customHeight="1"/>
  <sheetData>
    <row r="1" spans="1:4" ht="12.75" customHeight="1">
      <c r="A1" s="2" t="s">
        <v>2255</v>
      </c>
      <c r="C1" s="2" t="s">
        <v>3333</v>
      </c>
      <c r="D1" s="2" t="s">
        <v>1</v>
      </c>
    </row>
    <row r="2" spans="1:4" ht="12.75" customHeight="1">
      <c r="A2" s="2" t="s">
        <v>3334</v>
      </c>
      <c r="B2" s="2" t="s">
        <v>3335</v>
      </c>
    </row>
    <row r="3" spans="1:4" ht="34">
      <c r="A3" s="66" t="s">
        <v>3336</v>
      </c>
      <c r="B3" s="66" t="s">
        <v>3337</v>
      </c>
    </row>
    <row r="4" spans="1:4" ht="34">
      <c r="A4" s="67" t="s">
        <v>3338</v>
      </c>
      <c r="B4" s="162" t="s">
        <v>3339</v>
      </c>
    </row>
    <row r="5" spans="1:4" ht="51">
      <c r="A5" s="67" t="s">
        <v>3340</v>
      </c>
      <c r="B5" s="162" t="s">
        <v>3341</v>
      </c>
    </row>
    <row r="7" spans="1:4" ht="68">
      <c r="A7" s="67" t="s">
        <v>3342</v>
      </c>
      <c r="B7" s="74" t="s">
        <v>3343</v>
      </c>
    </row>
    <row r="8" spans="1:4" ht="85">
      <c r="A8" s="67" t="s">
        <v>3344</v>
      </c>
      <c r="B8" s="74" t="s">
        <v>3345</v>
      </c>
    </row>
    <row r="10" spans="1:4" ht="12.75" customHeight="1">
      <c r="A10" s="2" t="s">
        <v>3346</v>
      </c>
    </row>
    <row r="11" spans="1:4" ht="12.75" customHeight="1">
      <c r="A11" s="2" t="s">
        <v>3347</v>
      </c>
    </row>
    <row r="12" spans="1:4" ht="12.75" customHeight="1">
      <c r="A12" s="2" t="s">
        <v>3348</v>
      </c>
    </row>
    <row r="13" spans="1:4" ht="12.75" customHeight="1">
      <c r="A13" s="2" t="s">
        <v>3349</v>
      </c>
    </row>
    <row r="16" spans="1:4" ht="12.75" customHeight="1">
      <c r="A16" s="2" t="s">
        <v>3350</v>
      </c>
    </row>
    <row r="17" spans="1:1" ht="12.75" customHeight="1">
      <c r="A17" s="2" t="s">
        <v>3351</v>
      </c>
    </row>
    <row r="18" spans="1:1" ht="12.75" customHeight="1">
      <c r="A18" s="2" t="s">
        <v>3352</v>
      </c>
    </row>
    <row r="19" spans="1:1" ht="12.75" customHeight="1">
      <c r="A19" s="2" t="s">
        <v>3353</v>
      </c>
    </row>
    <row r="20" spans="1:1" ht="12.75" customHeight="1">
      <c r="A20" s="2" t="s">
        <v>3354</v>
      </c>
    </row>
    <row r="21" spans="1:1" ht="12.75" customHeight="1">
      <c r="A21" s="2" t="s">
        <v>3355</v>
      </c>
    </row>
    <row r="23" spans="1:1" ht="12.75" customHeight="1">
      <c r="A23" s="2" t="s">
        <v>3356</v>
      </c>
    </row>
    <row r="24" spans="1:1" ht="12.75" customHeight="1">
      <c r="A24" s="2" t="s">
        <v>3357</v>
      </c>
    </row>
    <row r="25" spans="1:1" ht="12.75" customHeight="1">
      <c r="A25" s="2" t="s">
        <v>3358</v>
      </c>
    </row>
    <row r="26" spans="1:1" ht="12.75" customHeight="1">
      <c r="A26" s="2" t="s">
        <v>3359</v>
      </c>
    </row>
    <row r="27" spans="1:1" ht="12.75" customHeight="1">
      <c r="A27" s="2" t="s">
        <v>3360</v>
      </c>
    </row>
    <row r="28" spans="1:1" ht="12.75" customHeight="1">
      <c r="A28" s="2" t="s">
        <v>3361</v>
      </c>
    </row>
    <row r="29" spans="1:1" ht="12.75" customHeight="1">
      <c r="A29" s="2" t="s">
        <v>3362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74"/>
  <sheetViews>
    <sheetView workbookViewId="0"/>
  </sheetViews>
  <sheetFormatPr baseColWidth="10" defaultColWidth="14.5" defaultRowHeight="12.75" customHeight="1"/>
  <cols>
    <col min="1" max="1" width="7.6640625" customWidth="1"/>
    <col min="2" max="2" width="6.5" customWidth="1"/>
    <col min="3" max="3" width="7" customWidth="1"/>
    <col min="4" max="4" width="7.5" customWidth="1"/>
    <col min="5" max="5" width="8.5" customWidth="1"/>
    <col min="6" max="6" width="7.1640625" customWidth="1"/>
    <col min="7" max="7" width="6.5" customWidth="1"/>
    <col min="8" max="8" width="6.33203125" customWidth="1"/>
    <col min="9" max="9" width="5.6640625" customWidth="1"/>
    <col min="10" max="10" width="6" customWidth="1"/>
    <col min="11" max="11" width="7" customWidth="1"/>
    <col min="12" max="12" width="6.5" customWidth="1"/>
    <col min="13" max="13" width="6.33203125" customWidth="1"/>
    <col min="14" max="14" width="6.83203125" customWidth="1"/>
    <col min="15" max="15" width="4.5" customWidth="1"/>
    <col min="16" max="16" width="5.6640625" customWidth="1"/>
    <col min="18" max="18" width="5.1640625" customWidth="1"/>
    <col min="19" max="19" width="5.5" customWidth="1"/>
    <col min="20" max="20" width="7.5" customWidth="1"/>
    <col min="21" max="21" width="6.5" customWidth="1"/>
    <col min="22" max="22" width="6.33203125" customWidth="1"/>
    <col min="23" max="23" width="7.5" customWidth="1"/>
    <col min="25" max="25" width="5.33203125" customWidth="1"/>
    <col min="26" max="26" width="6.1640625" customWidth="1"/>
    <col min="27" max="27" width="4.6640625" customWidth="1"/>
    <col min="28" max="28" width="6.33203125" customWidth="1"/>
  </cols>
  <sheetData>
    <row r="1" spans="1:29" ht="12.75" customHeight="1">
      <c r="A1" s="175" t="s">
        <v>738</v>
      </c>
      <c r="B1" s="170"/>
      <c r="C1" s="170"/>
      <c r="D1" s="170"/>
      <c r="E1" s="170"/>
      <c r="F1" s="170"/>
      <c r="G1" s="170"/>
      <c r="H1" s="170"/>
      <c r="I1" s="170"/>
      <c r="J1" s="170"/>
      <c r="K1" s="171"/>
      <c r="L1" s="23"/>
      <c r="M1" s="24"/>
      <c r="N1" s="24"/>
      <c r="O1" s="24"/>
      <c r="P1" s="24"/>
      <c r="Q1" s="24"/>
      <c r="R1" s="23"/>
      <c r="S1" s="24"/>
      <c r="T1" s="24"/>
      <c r="U1" s="24"/>
      <c r="V1" s="24"/>
      <c r="W1" s="24"/>
      <c r="X1" s="23"/>
      <c r="Y1" s="24"/>
      <c r="Z1" s="24"/>
      <c r="AA1" s="24"/>
      <c r="AB1" s="24"/>
      <c r="AC1" s="24"/>
    </row>
    <row r="2" spans="1:29" ht="12.75" customHeight="1">
      <c r="A2" s="174" t="s">
        <v>739</v>
      </c>
      <c r="B2" s="170"/>
      <c r="C2" s="170"/>
      <c r="D2" s="170"/>
      <c r="E2" s="171"/>
      <c r="F2" s="25"/>
      <c r="G2" s="174" t="s">
        <v>740</v>
      </c>
      <c r="H2" s="170"/>
      <c r="I2" s="170"/>
      <c r="J2" s="170"/>
      <c r="K2" s="171"/>
      <c r="L2" s="25"/>
      <c r="M2" s="174" t="s">
        <v>741</v>
      </c>
      <c r="N2" s="170"/>
      <c r="O2" s="170"/>
      <c r="P2" s="170"/>
      <c r="Q2" s="171"/>
      <c r="R2" s="25"/>
      <c r="S2" s="174" t="s">
        <v>742</v>
      </c>
      <c r="T2" s="170"/>
      <c r="U2" s="170"/>
      <c r="V2" s="170"/>
      <c r="W2" s="171"/>
      <c r="X2" s="25"/>
      <c r="Y2" s="174" t="s">
        <v>743</v>
      </c>
      <c r="Z2" s="170"/>
      <c r="AA2" s="170"/>
      <c r="AB2" s="170"/>
      <c r="AC2" s="171"/>
    </row>
    <row r="3" spans="1:29" ht="12.75" customHeight="1">
      <c r="A3" s="26" t="s">
        <v>48</v>
      </c>
      <c r="B3" s="26" t="s">
        <v>58</v>
      </c>
      <c r="C3" s="26" t="s">
        <v>54</v>
      </c>
      <c r="D3" s="26" t="s">
        <v>744</v>
      </c>
      <c r="E3" s="26" t="s">
        <v>745</v>
      </c>
      <c r="F3" s="23"/>
      <c r="G3" s="26" t="s">
        <v>48</v>
      </c>
      <c r="H3" s="26" t="s">
        <v>58</v>
      </c>
      <c r="I3" s="26" t="s">
        <v>54</v>
      </c>
      <c r="J3" s="26" t="s">
        <v>746</v>
      </c>
      <c r="K3" s="26" t="s">
        <v>747</v>
      </c>
      <c r="L3" s="23"/>
      <c r="M3" s="26" t="s">
        <v>48</v>
      </c>
      <c r="N3" s="26" t="s">
        <v>58</v>
      </c>
      <c r="O3" s="26" t="s">
        <v>54</v>
      </c>
      <c r="P3" s="26" t="s">
        <v>746</v>
      </c>
      <c r="Q3" s="26" t="s">
        <v>745</v>
      </c>
      <c r="R3" s="23"/>
      <c r="S3" s="26" t="s">
        <v>48</v>
      </c>
      <c r="T3" s="26" t="s">
        <v>58</v>
      </c>
      <c r="U3" s="26" t="s">
        <v>54</v>
      </c>
      <c r="V3" s="26" t="s">
        <v>744</v>
      </c>
      <c r="W3" s="26" t="s">
        <v>745</v>
      </c>
      <c r="X3" s="23"/>
      <c r="Y3" s="26" t="s">
        <v>48</v>
      </c>
      <c r="Z3" s="26" t="s">
        <v>58</v>
      </c>
      <c r="AA3" s="26" t="s">
        <v>54</v>
      </c>
      <c r="AB3" s="26" t="s">
        <v>744</v>
      </c>
      <c r="AC3" s="26" t="s">
        <v>745</v>
      </c>
    </row>
    <row r="4" spans="1:29" ht="12.75" customHeight="1">
      <c r="A4" s="27"/>
      <c r="B4" s="27"/>
      <c r="C4" s="27"/>
      <c r="D4" s="28" t="s">
        <v>6</v>
      </c>
      <c r="E4" s="29" t="s">
        <v>748</v>
      </c>
      <c r="F4" s="23"/>
      <c r="G4" s="27"/>
      <c r="H4" s="27"/>
      <c r="I4" s="27"/>
      <c r="J4" s="28" t="s">
        <v>8</v>
      </c>
      <c r="K4" s="26" t="s">
        <v>749</v>
      </c>
      <c r="L4" s="23"/>
      <c r="M4" s="27"/>
      <c r="N4" s="27"/>
      <c r="O4" s="27"/>
      <c r="P4" s="28" t="s">
        <v>750</v>
      </c>
      <c r="Q4" s="26" t="s">
        <v>751</v>
      </c>
      <c r="R4" s="23"/>
      <c r="S4" s="27"/>
      <c r="T4" s="27"/>
      <c r="U4" s="27"/>
      <c r="V4" s="28" t="s">
        <v>752</v>
      </c>
      <c r="W4" s="26" t="s">
        <v>753</v>
      </c>
      <c r="X4" s="23"/>
      <c r="Y4" s="24"/>
      <c r="Z4" s="24"/>
      <c r="AA4" s="24"/>
      <c r="AB4" s="28" t="s">
        <v>754</v>
      </c>
      <c r="AC4" s="26" t="s">
        <v>755</v>
      </c>
    </row>
    <row r="5" spans="1:29" ht="12.75" customHeight="1">
      <c r="A5" s="27"/>
      <c r="B5" s="27"/>
      <c r="C5" s="27"/>
      <c r="D5" s="28" t="s">
        <v>8</v>
      </c>
      <c r="E5" s="29" t="s">
        <v>756</v>
      </c>
      <c r="F5" s="23"/>
      <c r="G5" s="27"/>
      <c r="H5" s="27"/>
      <c r="I5" s="27"/>
      <c r="J5" s="28" t="s">
        <v>10</v>
      </c>
      <c r="K5" s="26" t="s">
        <v>757</v>
      </c>
      <c r="L5" s="23"/>
      <c r="M5" s="27"/>
      <c r="N5" s="27"/>
      <c r="O5" s="27"/>
      <c r="P5" s="24"/>
      <c r="Q5" s="26" t="s">
        <v>758</v>
      </c>
      <c r="R5" s="23"/>
      <c r="S5" s="24"/>
      <c r="T5" s="24"/>
      <c r="U5" s="24"/>
      <c r="V5" s="28" t="s">
        <v>759</v>
      </c>
      <c r="W5" s="26" t="s">
        <v>760</v>
      </c>
      <c r="X5" s="23"/>
      <c r="Y5" s="27"/>
      <c r="Z5" s="27"/>
      <c r="AA5" s="27"/>
      <c r="AB5" s="28" t="s">
        <v>761</v>
      </c>
      <c r="AC5" s="26" t="s">
        <v>762</v>
      </c>
    </row>
    <row r="6" spans="1:29" ht="12.75" customHeight="1">
      <c r="A6" s="27"/>
      <c r="B6" s="27"/>
      <c r="C6" s="27"/>
      <c r="D6" s="28" t="s">
        <v>10</v>
      </c>
      <c r="E6" s="29" t="s">
        <v>763</v>
      </c>
      <c r="F6" s="23"/>
      <c r="G6" s="27"/>
      <c r="H6" s="27"/>
      <c r="I6" s="27"/>
      <c r="J6" s="28" t="s">
        <v>764</v>
      </c>
      <c r="K6" s="26" t="s">
        <v>765</v>
      </c>
      <c r="L6" s="23"/>
      <c r="M6" s="27"/>
      <c r="N6" s="27"/>
      <c r="O6" s="27"/>
      <c r="P6" s="28" t="s">
        <v>766</v>
      </c>
      <c r="Q6" s="26" t="s">
        <v>767</v>
      </c>
      <c r="R6" s="23"/>
      <c r="S6" s="24"/>
      <c r="T6" s="24"/>
      <c r="U6" s="24"/>
      <c r="V6" s="28" t="s">
        <v>768</v>
      </c>
      <c r="W6" s="26" t="s">
        <v>769</v>
      </c>
      <c r="X6" s="23"/>
      <c r="Y6" s="24"/>
      <c r="Z6" s="24"/>
      <c r="AA6" s="24"/>
      <c r="AB6" s="28" t="s">
        <v>770</v>
      </c>
      <c r="AC6" s="26" t="s">
        <v>771</v>
      </c>
    </row>
    <row r="7" spans="1:29" ht="12.75" customHeight="1">
      <c r="A7" s="27"/>
      <c r="B7" s="27"/>
      <c r="C7" s="27"/>
      <c r="D7" s="28" t="s">
        <v>12</v>
      </c>
      <c r="E7" s="29" t="s">
        <v>772</v>
      </c>
      <c r="F7" s="23"/>
      <c r="G7" s="27"/>
      <c r="H7" s="27"/>
      <c r="I7" s="27"/>
      <c r="J7" s="28" t="s">
        <v>14</v>
      </c>
      <c r="K7" s="26" t="s">
        <v>773</v>
      </c>
      <c r="L7" s="23"/>
      <c r="M7" s="27"/>
      <c r="N7" s="27"/>
      <c r="O7" s="27"/>
      <c r="P7" s="28" t="s">
        <v>774</v>
      </c>
      <c r="Q7" s="26" t="s">
        <v>775</v>
      </c>
      <c r="R7" s="23"/>
      <c r="S7" s="24"/>
      <c r="T7" s="24"/>
      <c r="U7" s="24"/>
      <c r="V7" s="28" t="s">
        <v>776</v>
      </c>
      <c r="W7" s="26" t="s">
        <v>777</v>
      </c>
      <c r="X7" s="23"/>
      <c r="Y7" s="24"/>
      <c r="Z7" s="24"/>
      <c r="AA7" s="24"/>
      <c r="AB7" s="28" t="s">
        <v>778</v>
      </c>
      <c r="AC7" s="26" t="s">
        <v>779</v>
      </c>
    </row>
    <row r="8" spans="1:29" ht="12.75" customHeight="1">
      <c r="A8" s="27"/>
      <c r="B8" s="27"/>
      <c r="C8" s="27"/>
      <c r="D8" s="28" t="s">
        <v>14</v>
      </c>
      <c r="E8" s="29" t="s">
        <v>780</v>
      </c>
      <c r="F8" s="23"/>
      <c r="G8" s="27"/>
      <c r="H8" s="27"/>
      <c r="I8" s="27"/>
      <c r="J8" s="28" t="s">
        <v>16</v>
      </c>
      <c r="K8" s="26" t="s">
        <v>781</v>
      </c>
      <c r="L8" s="23"/>
      <c r="M8" s="27"/>
      <c r="N8" s="27"/>
      <c r="O8" s="27"/>
      <c r="P8" s="28" t="s">
        <v>782</v>
      </c>
      <c r="Q8" s="26" t="s">
        <v>783</v>
      </c>
      <c r="R8" s="23"/>
      <c r="S8" s="24"/>
      <c r="T8" s="24"/>
      <c r="U8" s="24"/>
      <c r="V8" s="28" t="s">
        <v>784</v>
      </c>
      <c r="W8" s="26" t="s">
        <v>785</v>
      </c>
      <c r="X8" s="23"/>
      <c r="Y8" s="24"/>
      <c r="Z8" s="24"/>
      <c r="AA8" s="24"/>
      <c r="AB8" s="28" t="s">
        <v>786</v>
      </c>
      <c r="AC8" s="26" t="s">
        <v>787</v>
      </c>
    </row>
    <row r="9" spans="1:29" ht="12.75" customHeight="1">
      <c r="A9" s="27"/>
      <c r="B9" s="27"/>
      <c r="C9" s="27"/>
      <c r="D9" s="28" t="s">
        <v>16</v>
      </c>
      <c r="E9" s="29" t="s">
        <v>788</v>
      </c>
      <c r="F9" s="23"/>
      <c r="G9" s="27"/>
      <c r="H9" s="27"/>
      <c r="I9" s="27"/>
      <c r="J9" s="28" t="s">
        <v>18</v>
      </c>
      <c r="K9" s="26" t="s">
        <v>789</v>
      </c>
      <c r="L9" s="23"/>
      <c r="M9" s="24"/>
      <c r="N9" s="27"/>
      <c r="O9" s="24"/>
      <c r="P9" s="28" t="s">
        <v>790</v>
      </c>
      <c r="Q9" s="26" t="s">
        <v>791</v>
      </c>
      <c r="R9" s="23"/>
      <c r="S9" s="24"/>
      <c r="T9" s="24"/>
      <c r="U9" s="24"/>
      <c r="V9" s="28" t="s">
        <v>792</v>
      </c>
      <c r="W9" s="26" t="s">
        <v>793</v>
      </c>
      <c r="X9" s="23"/>
      <c r="Y9" s="24"/>
      <c r="Z9" s="24"/>
      <c r="AA9" s="24"/>
      <c r="AB9" s="28" t="s">
        <v>794</v>
      </c>
      <c r="AC9" s="26" t="s">
        <v>795</v>
      </c>
    </row>
    <row r="10" spans="1:29" ht="12.75" customHeight="1">
      <c r="A10" s="27"/>
      <c r="B10" s="27"/>
      <c r="C10" s="27"/>
      <c r="D10" s="28" t="s">
        <v>18</v>
      </c>
      <c r="E10" s="29" t="s">
        <v>796</v>
      </c>
      <c r="F10" s="23"/>
      <c r="G10" s="27"/>
      <c r="H10" s="27"/>
      <c r="I10" s="27"/>
      <c r="J10" s="28" t="s">
        <v>20</v>
      </c>
      <c r="K10" s="26" t="s">
        <v>797</v>
      </c>
      <c r="L10" s="23"/>
      <c r="M10" s="27"/>
      <c r="N10" s="27"/>
      <c r="O10" s="27"/>
      <c r="P10" s="28" t="s">
        <v>798</v>
      </c>
      <c r="Q10" s="26" t="s">
        <v>799</v>
      </c>
      <c r="R10" s="23"/>
      <c r="S10" s="24"/>
      <c r="T10" s="24"/>
      <c r="U10" s="24"/>
      <c r="V10" s="28" t="s">
        <v>800</v>
      </c>
      <c r="W10" s="26" t="s">
        <v>801</v>
      </c>
      <c r="X10" s="23"/>
      <c r="Y10" s="169">
        <f>SUM(AC4:AE9)</f>
        <v>0</v>
      </c>
      <c r="Z10" s="170"/>
      <c r="AA10" s="170"/>
      <c r="AB10" s="170"/>
      <c r="AC10" s="171"/>
    </row>
    <row r="11" spans="1:29" ht="12.75" customHeight="1">
      <c r="A11" s="27"/>
      <c r="B11" s="27"/>
      <c r="C11" s="27"/>
      <c r="D11" s="28" t="s">
        <v>20</v>
      </c>
      <c r="E11" s="29" t="s">
        <v>802</v>
      </c>
      <c r="F11" s="23"/>
      <c r="G11" s="27"/>
      <c r="H11" s="27"/>
      <c r="I11" s="27"/>
      <c r="J11" s="28" t="s">
        <v>24</v>
      </c>
      <c r="K11" s="26" t="s">
        <v>803</v>
      </c>
      <c r="L11" s="23"/>
      <c r="M11" s="24"/>
      <c r="N11" s="27"/>
      <c r="O11" s="24"/>
      <c r="P11" s="28" t="s">
        <v>804</v>
      </c>
      <c r="Q11" s="26" t="s">
        <v>805</v>
      </c>
      <c r="R11" s="23"/>
      <c r="S11" s="27"/>
      <c r="T11" s="27"/>
      <c r="U11" s="27"/>
      <c r="V11" s="28" t="s">
        <v>806</v>
      </c>
      <c r="W11" s="26" t="s">
        <v>807</v>
      </c>
      <c r="X11" s="23"/>
      <c r="Y11" s="172" t="s">
        <v>808</v>
      </c>
      <c r="Z11" s="170"/>
      <c r="AA11" s="170"/>
      <c r="AB11" s="170"/>
      <c r="AC11" s="171"/>
    </row>
    <row r="12" spans="1:29" ht="12.75" customHeight="1">
      <c r="A12" s="27"/>
      <c r="B12" s="27"/>
      <c r="C12" s="27"/>
      <c r="D12" s="28" t="s">
        <v>22</v>
      </c>
      <c r="E12" s="29" t="s">
        <v>809</v>
      </c>
      <c r="F12" s="23"/>
      <c r="G12" s="27"/>
      <c r="H12" s="27"/>
      <c r="I12" s="27"/>
      <c r="J12" s="28" t="s">
        <v>32</v>
      </c>
      <c r="K12" s="26" t="s">
        <v>810</v>
      </c>
      <c r="L12" s="23"/>
      <c r="M12" s="24"/>
      <c r="N12" s="24"/>
      <c r="O12" s="24"/>
      <c r="P12" s="28" t="s">
        <v>811</v>
      </c>
      <c r="Q12" s="26" t="s">
        <v>812</v>
      </c>
      <c r="R12" s="23"/>
      <c r="S12" s="27"/>
      <c r="T12" s="27"/>
      <c r="U12" s="27"/>
      <c r="V12" s="28" t="s">
        <v>813</v>
      </c>
      <c r="W12" s="26" t="s">
        <v>814</v>
      </c>
      <c r="X12" s="23"/>
      <c r="Y12" s="26" t="s">
        <v>48</v>
      </c>
      <c r="Z12" s="26" t="s">
        <v>58</v>
      </c>
      <c r="AA12" s="26" t="s">
        <v>54</v>
      </c>
      <c r="AB12" s="26" t="s">
        <v>744</v>
      </c>
      <c r="AC12" s="26" t="s">
        <v>745</v>
      </c>
    </row>
    <row r="13" spans="1:29" ht="12.75" customHeight="1">
      <c r="A13" s="27"/>
      <c r="B13" s="27"/>
      <c r="C13" s="27"/>
      <c r="D13" s="28" t="s">
        <v>24</v>
      </c>
      <c r="E13" s="29" t="s">
        <v>815</v>
      </c>
      <c r="F13" s="23"/>
      <c r="G13" s="27"/>
      <c r="H13" s="27"/>
      <c r="I13" s="27"/>
      <c r="J13" s="28" t="s">
        <v>36</v>
      </c>
      <c r="K13" s="26" t="s">
        <v>816</v>
      </c>
      <c r="L13" s="23"/>
      <c r="M13" s="24"/>
      <c r="N13" s="24"/>
      <c r="O13" s="24"/>
      <c r="P13" s="28" t="s">
        <v>817</v>
      </c>
      <c r="Q13" s="26" t="s">
        <v>818</v>
      </c>
      <c r="R13" s="23"/>
      <c r="S13" s="24"/>
      <c r="T13" s="24"/>
      <c r="U13" s="24"/>
      <c r="V13" s="28" t="s">
        <v>819</v>
      </c>
      <c r="W13" s="26" t="s">
        <v>820</v>
      </c>
      <c r="X13" s="23"/>
      <c r="Y13" s="24"/>
      <c r="Z13" s="24"/>
      <c r="AA13" s="24"/>
      <c r="AB13" s="28" t="s">
        <v>821</v>
      </c>
      <c r="AC13" s="26" t="s">
        <v>822</v>
      </c>
    </row>
    <row r="14" spans="1:29" ht="12.75" customHeight="1">
      <c r="A14" s="27"/>
      <c r="B14" s="27"/>
      <c r="C14" s="27"/>
      <c r="D14" s="28" t="s">
        <v>32</v>
      </c>
      <c r="E14" s="29" t="s">
        <v>823</v>
      </c>
      <c r="F14" s="23"/>
      <c r="G14" s="27"/>
      <c r="H14" s="27"/>
      <c r="I14" s="27"/>
      <c r="J14" s="28" t="s">
        <v>38</v>
      </c>
      <c r="K14" s="26" t="s">
        <v>824</v>
      </c>
      <c r="L14" s="23"/>
      <c r="M14" s="24"/>
      <c r="N14" s="24"/>
      <c r="O14" s="24"/>
      <c r="P14" s="28" t="s">
        <v>825</v>
      </c>
      <c r="Q14" s="26" t="s">
        <v>826</v>
      </c>
      <c r="R14" s="23"/>
      <c r="S14" s="24"/>
      <c r="T14" s="24"/>
      <c r="U14" s="24"/>
      <c r="V14" s="28" t="s">
        <v>827</v>
      </c>
      <c r="W14" s="26" t="s">
        <v>828</v>
      </c>
      <c r="X14" s="23"/>
      <c r="Y14" s="24"/>
      <c r="Z14" s="24"/>
      <c r="AA14" s="24"/>
      <c r="AB14" s="28" t="s">
        <v>829</v>
      </c>
      <c r="AC14" s="26" t="s">
        <v>830</v>
      </c>
    </row>
    <row r="15" spans="1:29" ht="12.75" customHeight="1">
      <c r="A15" s="27"/>
      <c r="B15" s="27"/>
      <c r="C15" s="27"/>
      <c r="D15" s="28" t="s">
        <v>36</v>
      </c>
      <c r="E15" s="29" t="s">
        <v>831</v>
      </c>
      <c r="F15" s="23"/>
      <c r="G15" s="27"/>
      <c r="H15" s="27"/>
      <c r="I15" s="27"/>
      <c r="J15" s="28" t="s">
        <v>40</v>
      </c>
      <c r="K15" s="26" t="s">
        <v>832</v>
      </c>
      <c r="L15" s="23"/>
      <c r="M15" s="27"/>
      <c r="N15" s="27"/>
      <c r="O15" s="27"/>
      <c r="P15" s="28" t="s">
        <v>833</v>
      </c>
      <c r="Q15" s="26" t="s">
        <v>834</v>
      </c>
      <c r="R15" s="23"/>
      <c r="S15" s="24"/>
      <c r="T15" s="24"/>
      <c r="U15" s="24"/>
      <c r="V15" s="28" t="s">
        <v>835</v>
      </c>
      <c r="W15" s="26" t="s">
        <v>836</v>
      </c>
      <c r="X15" s="23"/>
      <c r="Y15" s="24"/>
      <c r="Z15" s="24"/>
      <c r="AA15" s="24"/>
      <c r="AB15" s="28" t="s">
        <v>837</v>
      </c>
      <c r="AC15" s="26" t="s">
        <v>838</v>
      </c>
    </row>
    <row r="16" spans="1:29" ht="12.75" customHeight="1">
      <c r="A16" s="27"/>
      <c r="B16" s="27"/>
      <c r="C16" s="27"/>
      <c r="D16" s="28" t="s">
        <v>38</v>
      </c>
      <c r="E16" s="29" t="s">
        <v>839</v>
      </c>
      <c r="F16" s="23"/>
      <c r="G16" s="27"/>
      <c r="H16" s="27"/>
      <c r="I16" s="27"/>
      <c r="J16" s="28" t="s">
        <v>44</v>
      </c>
      <c r="K16" s="26" t="s">
        <v>840</v>
      </c>
      <c r="L16" s="23"/>
      <c r="M16" s="27"/>
      <c r="N16" s="27"/>
      <c r="O16" s="27"/>
      <c r="P16" s="28" t="s">
        <v>841</v>
      </c>
      <c r="Q16" s="26" t="s">
        <v>842</v>
      </c>
      <c r="R16" s="23"/>
      <c r="S16" s="27"/>
      <c r="T16" s="27"/>
      <c r="U16" s="27"/>
      <c r="V16" s="28" t="s">
        <v>843</v>
      </c>
      <c r="W16" s="26" t="s">
        <v>844</v>
      </c>
      <c r="X16" s="23"/>
      <c r="Y16" s="24"/>
      <c r="Z16" s="24"/>
      <c r="AA16" s="24"/>
      <c r="AB16" s="28" t="s">
        <v>845</v>
      </c>
      <c r="AC16" s="26" t="s">
        <v>846</v>
      </c>
    </row>
    <row r="17" spans="1:29" ht="12.75" customHeight="1">
      <c r="A17" s="27"/>
      <c r="B17" s="27"/>
      <c r="C17" s="27"/>
      <c r="D17" s="28" t="s">
        <v>40</v>
      </c>
      <c r="E17" s="29" t="s">
        <v>847</v>
      </c>
      <c r="F17" s="23"/>
      <c r="G17" s="27"/>
      <c r="H17" s="27"/>
      <c r="I17" s="27"/>
      <c r="J17" s="28" t="s">
        <v>46</v>
      </c>
      <c r="K17" s="26" t="s">
        <v>848</v>
      </c>
      <c r="L17" s="23"/>
      <c r="M17" s="27"/>
      <c r="N17" s="27"/>
      <c r="O17" s="27"/>
      <c r="P17" s="28" t="s">
        <v>849</v>
      </c>
      <c r="Q17" s="26" t="s">
        <v>850</v>
      </c>
      <c r="R17" s="23"/>
      <c r="S17" s="27"/>
      <c r="T17" s="27"/>
      <c r="U17" s="27"/>
      <c r="V17" s="28" t="s">
        <v>851</v>
      </c>
      <c r="W17" s="26" t="s">
        <v>852</v>
      </c>
      <c r="X17" s="23"/>
      <c r="Y17" s="24"/>
      <c r="Z17" s="24"/>
      <c r="AA17" s="24"/>
      <c r="AB17" s="28" t="s">
        <v>853</v>
      </c>
      <c r="AC17" s="26" t="s">
        <v>854</v>
      </c>
    </row>
    <row r="18" spans="1:29" ht="12.75" customHeight="1">
      <c r="A18" s="27"/>
      <c r="B18" s="27"/>
      <c r="C18" s="27"/>
      <c r="D18" s="28" t="s">
        <v>42</v>
      </c>
      <c r="E18" s="29" t="s">
        <v>855</v>
      </c>
      <c r="F18" s="23"/>
      <c r="G18" s="27"/>
      <c r="H18" s="27"/>
      <c r="I18" s="27"/>
      <c r="J18" s="28" t="s">
        <v>48</v>
      </c>
      <c r="K18" s="26" t="s">
        <v>856</v>
      </c>
      <c r="L18" s="23"/>
      <c r="M18" s="27"/>
      <c r="N18" s="27"/>
      <c r="O18" s="27"/>
      <c r="P18" s="28" t="s">
        <v>857</v>
      </c>
      <c r="Q18" s="26" t="s">
        <v>858</v>
      </c>
      <c r="R18" s="23"/>
      <c r="S18" s="24"/>
      <c r="T18" s="24"/>
      <c r="U18" s="24"/>
      <c r="V18" s="28" t="s">
        <v>859</v>
      </c>
      <c r="W18" s="26" t="s">
        <v>860</v>
      </c>
      <c r="X18" s="23"/>
      <c r="Y18" s="24"/>
      <c r="Z18" s="24"/>
      <c r="AA18" s="24"/>
      <c r="AB18" s="28" t="s">
        <v>861</v>
      </c>
      <c r="AC18" s="26" t="s">
        <v>862</v>
      </c>
    </row>
    <row r="19" spans="1:29" ht="12.75" customHeight="1">
      <c r="A19" s="27"/>
      <c r="B19" s="27"/>
      <c r="C19" s="27"/>
      <c r="D19" s="28" t="s">
        <v>44</v>
      </c>
      <c r="E19" s="29" t="s">
        <v>863</v>
      </c>
      <c r="F19" s="23"/>
      <c r="G19" s="27"/>
      <c r="H19" s="27"/>
      <c r="I19" s="27"/>
      <c r="J19" s="28" t="s">
        <v>50</v>
      </c>
      <c r="K19" s="26" t="s">
        <v>864</v>
      </c>
      <c r="L19" s="23"/>
      <c r="M19" s="27"/>
      <c r="N19" s="27"/>
      <c r="O19" s="27"/>
      <c r="P19" s="28" t="s">
        <v>865</v>
      </c>
      <c r="Q19" s="26" t="s">
        <v>866</v>
      </c>
      <c r="R19" s="23"/>
      <c r="S19" s="24"/>
      <c r="T19" s="24"/>
      <c r="U19" s="24"/>
      <c r="V19" s="28" t="s">
        <v>867</v>
      </c>
      <c r="W19" s="26" t="s">
        <v>868</v>
      </c>
      <c r="X19" s="23"/>
      <c r="Y19" s="24"/>
      <c r="Z19" s="24"/>
      <c r="AA19" s="24"/>
      <c r="AB19" s="28" t="s">
        <v>869</v>
      </c>
      <c r="AC19" s="26" t="s">
        <v>870</v>
      </c>
    </row>
    <row r="20" spans="1:29" ht="12.75" customHeight="1">
      <c r="A20" s="27"/>
      <c r="B20" s="27"/>
      <c r="C20" s="27"/>
      <c r="D20" s="28" t="s">
        <v>46</v>
      </c>
      <c r="E20" s="29" t="s">
        <v>871</v>
      </c>
      <c r="F20" s="23"/>
      <c r="G20" s="27"/>
      <c r="H20" s="27"/>
      <c r="I20" s="27"/>
      <c r="J20" s="28" t="s">
        <v>52</v>
      </c>
      <c r="K20" s="26" t="s">
        <v>872</v>
      </c>
      <c r="L20" s="23"/>
      <c r="M20" s="27"/>
      <c r="N20" s="27"/>
      <c r="O20" s="27"/>
      <c r="P20" s="24"/>
      <c r="Q20" s="26" t="s">
        <v>873</v>
      </c>
      <c r="R20" s="23"/>
      <c r="S20" s="24"/>
      <c r="T20" s="24"/>
      <c r="U20" s="24"/>
      <c r="V20" s="28" t="s">
        <v>874</v>
      </c>
      <c r="W20" s="26" t="s">
        <v>875</v>
      </c>
      <c r="X20" s="23"/>
      <c r="Y20" s="24"/>
      <c r="Z20" s="24"/>
      <c r="AA20" s="24"/>
      <c r="AB20" s="28" t="s">
        <v>876</v>
      </c>
      <c r="AC20" s="26" t="s">
        <v>877</v>
      </c>
    </row>
    <row r="21" spans="1:29" ht="12.75" customHeight="1">
      <c r="A21" s="27"/>
      <c r="B21" s="27"/>
      <c r="C21" s="27"/>
      <c r="D21" s="28" t="s">
        <v>48</v>
      </c>
      <c r="E21" s="29" t="s">
        <v>878</v>
      </c>
      <c r="F21" s="23"/>
      <c r="G21" s="27"/>
      <c r="H21" s="27"/>
      <c r="I21" s="27"/>
      <c r="J21" s="28" t="s">
        <v>54</v>
      </c>
      <c r="K21" s="26" t="s">
        <v>879</v>
      </c>
      <c r="L21" s="23"/>
      <c r="M21" s="169">
        <f>SUM(Q4:S20)</f>
        <v>0</v>
      </c>
      <c r="N21" s="170"/>
      <c r="O21" s="170"/>
      <c r="P21" s="170"/>
      <c r="Q21" s="171"/>
      <c r="R21" s="23"/>
      <c r="S21" s="24"/>
      <c r="T21" s="24"/>
      <c r="U21" s="24"/>
      <c r="V21" s="28" t="s">
        <v>880</v>
      </c>
      <c r="W21" s="26" t="s">
        <v>881</v>
      </c>
      <c r="X21" s="23"/>
      <c r="Y21" s="24"/>
      <c r="Z21" s="24"/>
      <c r="AA21" s="24"/>
      <c r="AB21" s="28" t="s">
        <v>882</v>
      </c>
      <c r="AC21" s="26" t="s">
        <v>883</v>
      </c>
    </row>
    <row r="22" spans="1:29" ht="12.75" customHeight="1">
      <c r="A22" s="27"/>
      <c r="B22" s="27"/>
      <c r="C22" s="27"/>
      <c r="D22" s="28" t="s">
        <v>50</v>
      </c>
      <c r="E22" s="29" t="s">
        <v>884</v>
      </c>
      <c r="F22" s="23"/>
      <c r="G22" s="27"/>
      <c r="H22" s="27"/>
      <c r="I22" s="27"/>
      <c r="J22" s="28" t="s">
        <v>56</v>
      </c>
      <c r="K22" s="26" t="s">
        <v>885</v>
      </c>
      <c r="L22" s="23"/>
      <c r="M22" s="172" t="s">
        <v>886</v>
      </c>
      <c r="N22" s="170"/>
      <c r="O22" s="170"/>
      <c r="P22" s="170"/>
      <c r="Q22" s="171"/>
      <c r="R22" s="23"/>
      <c r="S22" s="24"/>
      <c r="T22" s="24"/>
      <c r="U22" s="24"/>
      <c r="V22" s="28" t="s">
        <v>887</v>
      </c>
      <c r="W22" s="26" t="s">
        <v>888</v>
      </c>
      <c r="X22" s="23"/>
      <c r="Y22" s="24"/>
      <c r="Z22" s="24"/>
      <c r="AA22" s="24"/>
      <c r="AB22" s="28" t="s">
        <v>889</v>
      </c>
      <c r="AC22" s="26" t="s">
        <v>890</v>
      </c>
    </row>
    <row r="23" spans="1:29" ht="12.75" customHeight="1">
      <c r="A23" s="27"/>
      <c r="B23" s="27"/>
      <c r="C23" s="27"/>
      <c r="D23" s="28" t="s">
        <v>52</v>
      </c>
      <c r="E23" s="29" t="s">
        <v>891</v>
      </c>
      <c r="F23" s="23"/>
      <c r="G23" s="27"/>
      <c r="H23" s="27"/>
      <c r="I23" s="27"/>
      <c r="J23" s="28" t="s">
        <v>58</v>
      </c>
      <c r="K23" s="26" t="s">
        <v>892</v>
      </c>
      <c r="L23" s="23"/>
      <c r="M23" s="26" t="s">
        <v>48</v>
      </c>
      <c r="N23" s="26" t="s">
        <v>58</v>
      </c>
      <c r="O23" s="26" t="s">
        <v>54</v>
      </c>
      <c r="P23" s="26" t="s">
        <v>744</v>
      </c>
      <c r="Q23" s="26" t="s">
        <v>745</v>
      </c>
      <c r="R23" s="23"/>
      <c r="S23" s="24"/>
      <c r="T23" s="24"/>
      <c r="U23" s="24"/>
      <c r="V23" s="28" t="s">
        <v>893</v>
      </c>
      <c r="W23" s="26" t="s">
        <v>894</v>
      </c>
      <c r="X23" s="23"/>
      <c r="Y23" s="24"/>
      <c r="Z23" s="24"/>
      <c r="AA23" s="24"/>
      <c r="AB23" s="28" t="s">
        <v>895</v>
      </c>
      <c r="AC23" s="26" t="s">
        <v>896</v>
      </c>
    </row>
    <row r="24" spans="1:29" ht="12.75" customHeight="1">
      <c r="A24" s="27"/>
      <c r="B24" s="27"/>
      <c r="C24" s="27"/>
      <c r="D24" s="28" t="s">
        <v>54</v>
      </c>
      <c r="E24" s="29" t="s">
        <v>897</v>
      </c>
      <c r="F24" s="23"/>
      <c r="G24" s="27"/>
      <c r="H24" s="27"/>
      <c r="I24" s="27"/>
      <c r="J24" s="28" t="s">
        <v>60</v>
      </c>
      <c r="K24" s="26" t="s">
        <v>898</v>
      </c>
      <c r="L24" s="23"/>
      <c r="M24" s="24"/>
      <c r="N24" s="24"/>
      <c r="O24" s="24"/>
      <c r="P24" s="30">
        <v>2</v>
      </c>
      <c r="Q24" s="26" t="s">
        <v>899</v>
      </c>
      <c r="R24" s="23"/>
      <c r="S24" s="27"/>
      <c r="T24" s="24"/>
      <c r="U24" s="24"/>
      <c r="V24" s="28" t="s">
        <v>900</v>
      </c>
      <c r="W24" s="26" t="s">
        <v>901</v>
      </c>
      <c r="X24" s="23"/>
      <c r="Y24" s="24"/>
      <c r="Z24" s="24"/>
      <c r="AA24" s="24"/>
      <c r="AB24" s="28" t="s">
        <v>902</v>
      </c>
      <c r="AC24" s="26" t="s">
        <v>903</v>
      </c>
    </row>
    <row r="25" spans="1:29" ht="12.75" customHeight="1">
      <c r="A25" s="27"/>
      <c r="B25" s="27"/>
      <c r="C25" s="27"/>
      <c r="D25" s="28" t="s">
        <v>56</v>
      </c>
      <c r="E25" s="29" t="s">
        <v>904</v>
      </c>
      <c r="F25" s="23"/>
      <c r="G25" s="27"/>
      <c r="H25" s="27"/>
      <c r="I25" s="27"/>
      <c r="J25" s="28" t="s">
        <v>62</v>
      </c>
      <c r="K25" s="26" t="s">
        <v>905</v>
      </c>
      <c r="L25" s="23"/>
      <c r="M25" s="24"/>
      <c r="N25" s="24"/>
      <c r="O25" s="24"/>
      <c r="P25" s="30">
        <v>3</v>
      </c>
      <c r="Q25" s="26" t="s">
        <v>906</v>
      </c>
      <c r="R25" s="23"/>
      <c r="S25" s="24"/>
      <c r="T25" s="24"/>
      <c r="U25" s="24"/>
      <c r="V25" s="28" t="s">
        <v>907</v>
      </c>
      <c r="W25" s="26" t="s">
        <v>908</v>
      </c>
      <c r="X25" s="23"/>
      <c r="Y25" s="169">
        <f>SUM(AC13:AE24)</f>
        <v>0</v>
      </c>
      <c r="Z25" s="170"/>
      <c r="AA25" s="170"/>
      <c r="AB25" s="170"/>
      <c r="AC25" s="171"/>
    </row>
    <row r="26" spans="1:29" ht="12.75" customHeight="1">
      <c r="A26" s="27"/>
      <c r="B26" s="27"/>
      <c r="C26" s="27"/>
      <c r="D26" s="28" t="s">
        <v>58</v>
      </c>
      <c r="E26" s="29" t="s">
        <v>909</v>
      </c>
      <c r="F26" s="23"/>
      <c r="G26" s="27"/>
      <c r="H26" s="27"/>
      <c r="I26" s="27"/>
      <c r="J26" s="28" t="s">
        <v>910</v>
      </c>
      <c r="K26" s="26" t="s">
        <v>911</v>
      </c>
      <c r="L26" s="23"/>
      <c r="M26" s="24"/>
      <c r="N26" s="24"/>
      <c r="O26" s="24"/>
      <c r="P26" s="30">
        <v>4</v>
      </c>
      <c r="Q26" s="26" t="s">
        <v>912</v>
      </c>
      <c r="R26" s="23"/>
      <c r="S26" s="169">
        <f>SUM(W4:Y25)</f>
        <v>0</v>
      </c>
      <c r="T26" s="170"/>
      <c r="U26" s="170"/>
      <c r="V26" s="170"/>
      <c r="W26" s="171"/>
      <c r="X26" s="164"/>
      <c r="Y26" s="164"/>
      <c r="Z26" s="164"/>
      <c r="AA26" s="164"/>
      <c r="AB26" s="164"/>
      <c r="AC26" s="164"/>
    </row>
    <row r="27" spans="1:29" ht="12.75" customHeight="1">
      <c r="A27" s="27"/>
      <c r="B27" s="27"/>
      <c r="C27" s="27"/>
      <c r="D27" s="28" t="s">
        <v>60</v>
      </c>
      <c r="E27" s="29" t="s">
        <v>913</v>
      </c>
      <c r="F27" s="23"/>
      <c r="G27" s="169">
        <f>SUM(K4:M26)</f>
        <v>0</v>
      </c>
      <c r="H27" s="170"/>
      <c r="I27" s="170"/>
      <c r="J27" s="170"/>
      <c r="K27" s="171"/>
      <c r="L27" s="23"/>
      <c r="M27" s="27"/>
      <c r="N27" s="27"/>
      <c r="O27" s="27"/>
      <c r="P27" s="30">
        <v>1</v>
      </c>
      <c r="Q27" s="26" t="s">
        <v>914</v>
      </c>
      <c r="R27" s="23"/>
      <c r="S27" s="172" t="s">
        <v>915</v>
      </c>
      <c r="T27" s="170"/>
      <c r="U27" s="170"/>
      <c r="V27" s="170"/>
      <c r="W27" s="171"/>
      <c r="X27" s="164"/>
      <c r="Y27" s="164"/>
      <c r="Z27" s="164"/>
      <c r="AA27" s="164"/>
      <c r="AB27" s="164"/>
      <c r="AC27" s="164"/>
    </row>
    <row r="28" spans="1:29" ht="12.75" customHeight="1">
      <c r="A28" s="27"/>
      <c r="B28" s="27"/>
      <c r="C28" s="27"/>
      <c r="D28" s="28" t="s">
        <v>62</v>
      </c>
      <c r="E28" s="29" t="s">
        <v>916</v>
      </c>
      <c r="F28" s="164"/>
      <c r="G28" s="164"/>
      <c r="H28" s="164"/>
      <c r="I28" s="164"/>
      <c r="J28" s="164"/>
      <c r="K28" s="164"/>
      <c r="L28" s="166"/>
      <c r="M28" s="24"/>
      <c r="N28" s="24"/>
      <c r="O28" s="24"/>
      <c r="P28" s="30">
        <v>5</v>
      </c>
      <c r="Q28" s="26" t="s">
        <v>917</v>
      </c>
      <c r="R28" s="23"/>
      <c r="S28" s="26" t="s">
        <v>48</v>
      </c>
      <c r="T28" s="26" t="s">
        <v>58</v>
      </c>
      <c r="U28" s="26" t="s">
        <v>54</v>
      </c>
      <c r="V28" s="26" t="s">
        <v>744</v>
      </c>
      <c r="W28" s="26" t="s">
        <v>745</v>
      </c>
      <c r="X28" s="164"/>
      <c r="Y28" s="164"/>
      <c r="Z28" s="164"/>
      <c r="AA28" s="164"/>
      <c r="AB28" s="164"/>
      <c r="AC28" s="164"/>
    </row>
    <row r="29" spans="1:29" ht="12.75" customHeight="1">
      <c r="A29" s="27"/>
      <c r="B29" s="27"/>
      <c r="C29" s="27"/>
      <c r="D29" s="28" t="s">
        <v>64</v>
      </c>
      <c r="E29" s="29" t="s">
        <v>910</v>
      </c>
      <c r="F29" s="164"/>
      <c r="G29" s="164"/>
      <c r="H29" s="164"/>
      <c r="I29" s="164"/>
      <c r="J29" s="164"/>
      <c r="K29" s="164"/>
      <c r="L29" s="167"/>
      <c r="M29" s="24"/>
      <c r="N29" s="24"/>
      <c r="O29" s="24"/>
      <c r="P29" s="30">
        <v>6</v>
      </c>
      <c r="Q29" s="26" t="s">
        <v>918</v>
      </c>
      <c r="R29" s="23"/>
      <c r="S29" s="24"/>
      <c r="T29" s="24"/>
      <c r="U29" s="24"/>
      <c r="V29" s="28" t="s">
        <v>919</v>
      </c>
      <c r="W29" s="26" t="s">
        <v>920</v>
      </c>
      <c r="X29" s="164"/>
      <c r="Y29" s="164"/>
      <c r="Z29" s="164"/>
      <c r="AA29" s="164"/>
      <c r="AB29" s="164"/>
      <c r="AC29" s="164"/>
    </row>
    <row r="30" spans="1:29" ht="12.75" customHeight="1">
      <c r="A30" s="169">
        <f>SUM(E4:G29)</f>
        <v>0</v>
      </c>
      <c r="B30" s="170"/>
      <c r="C30" s="170"/>
      <c r="D30" s="170"/>
      <c r="E30" s="171"/>
      <c r="F30" s="164"/>
      <c r="G30" s="164"/>
      <c r="H30" s="164"/>
      <c r="I30" s="164"/>
      <c r="J30" s="164"/>
      <c r="K30" s="164"/>
      <c r="L30" s="23"/>
      <c r="M30" s="24"/>
      <c r="N30" s="27"/>
      <c r="O30" s="24"/>
      <c r="P30" s="30">
        <v>7</v>
      </c>
      <c r="Q30" s="26" t="s">
        <v>921</v>
      </c>
      <c r="R30" s="23"/>
      <c r="S30" s="24"/>
      <c r="T30" s="24"/>
      <c r="U30" s="24"/>
      <c r="V30" s="28" t="s">
        <v>922</v>
      </c>
      <c r="W30" s="26" t="s">
        <v>923</v>
      </c>
      <c r="X30" s="164"/>
      <c r="Y30" s="164"/>
      <c r="Z30" s="164"/>
      <c r="AA30" s="164"/>
      <c r="AB30" s="164"/>
      <c r="AC30" s="164"/>
    </row>
    <row r="31" spans="1:29" ht="12.75" customHeight="1">
      <c r="A31" s="173" t="s">
        <v>924</v>
      </c>
      <c r="B31" s="164"/>
      <c r="C31" s="164"/>
      <c r="D31" s="164"/>
      <c r="E31" s="164"/>
      <c r="F31" s="164"/>
      <c r="G31" s="164"/>
      <c r="H31" s="164"/>
      <c r="I31" s="164"/>
      <c r="J31" s="164"/>
      <c r="K31" s="164"/>
      <c r="L31" s="23"/>
      <c r="M31" s="24"/>
      <c r="N31" s="24"/>
      <c r="O31" s="24"/>
      <c r="P31" s="30">
        <v>8</v>
      </c>
      <c r="Q31" s="26" t="s">
        <v>925</v>
      </c>
      <c r="R31" s="23"/>
      <c r="S31" s="24"/>
      <c r="T31" s="24"/>
      <c r="U31" s="24"/>
      <c r="V31" s="28" t="s">
        <v>926</v>
      </c>
      <c r="W31" s="26" t="s">
        <v>927</v>
      </c>
      <c r="X31" s="164"/>
      <c r="Y31" s="164"/>
      <c r="Z31" s="164"/>
      <c r="AA31" s="164"/>
      <c r="AB31" s="164"/>
      <c r="AC31" s="164"/>
    </row>
    <row r="32" spans="1:29" ht="12.75" customHeight="1">
      <c r="A32" s="164"/>
      <c r="B32" s="164"/>
      <c r="C32" s="164"/>
      <c r="D32" s="164"/>
      <c r="E32" s="164"/>
      <c r="F32" s="164"/>
      <c r="G32" s="164"/>
      <c r="H32" s="164"/>
      <c r="I32" s="164"/>
      <c r="J32" s="164"/>
      <c r="K32" s="164"/>
      <c r="L32" s="23"/>
      <c r="M32" s="27"/>
      <c r="N32" s="27"/>
      <c r="O32" s="27"/>
      <c r="P32" s="30">
        <v>9</v>
      </c>
      <c r="Q32" s="26" t="s">
        <v>928</v>
      </c>
      <c r="R32" s="23"/>
      <c r="S32" s="24"/>
      <c r="T32" s="24"/>
      <c r="U32" s="24"/>
      <c r="V32" s="28" t="s">
        <v>929</v>
      </c>
      <c r="W32" s="26" t="s">
        <v>930</v>
      </c>
      <c r="X32" s="164"/>
      <c r="Y32" s="164"/>
      <c r="Z32" s="164"/>
      <c r="AA32" s="164"/>
      <c r="AB32" s="164"/>
      <c r="AC32" s="164"/>
    </row>
    <row r="33" spans="1:29" ht="12.75" customHeight="1">
      <c r="A33" s="164"/>
      <c r="B33" s="164"/>
      <c r="C33" s="164"/>
      <c r="D33" s="164"/>
      <c r="E33" s="164"/>
      <c r="F33" s="164"/>
      <c r="G33" s="164"/>
      <c r="H33" s="164"/>
      <c r="I33" s="164"/>
      <c r="J33" s="164"/>
      <c r="K33" s="164"/>
      <c r="L33" s="23"/>
      <c r="M33" s="27"/>
      <c r="N33" s="27"/>
      <c r="O33" s="27"/>
      <c r="P33" s="28" t="s">
        <v>931</v>
      </c>
      <c r="Q33" s="26" t="s">
        <v>932</v>
      </c>
      <c r="R33" s="23"/>
      <c r="S33" s="24"/>
      <c r="T33" s="24"/>
      <c r="U33" s="24"/>
      <c r="V33" s="28" t="s">
        <v>933</v>
      </c>
      <c r="W33" s="26" t="s">
        <v>934</v>
      </c>
      <c r="X33" s="164"/>
      <c r="Y33" s="164"/>
      <c r="Z33" s="164"/>
      <c r="AA33" s="164"/>
      <c r="AB33" s="164"/>
      <c r="AC33" s="164"/>
    </row>
    <row r="34" spans="1:29" ht="12.75" customHeight="1">
      <c r="A34" s="164"/>
      <c r="B34" s="164"/>
      <c r="C34" s="164"/>
      <c r="D34" s="164"/>
      <c r="E34" s="164"/>
      <c r="F34" s="164"/>
      <c r="G34" s="164"/>
      <c r="H34" s="164"/>
      <c r="I34" s="164"/>
      <c r="J34" s="164"/>
      <c r="K34" s="164"/>
      <c r="L34" s="23"/>
      <c r="M34" s="169">
        <f>SUM(Q24:S33)</f>
        <v>0</v>
      </c>
      <c r="N34" s="170"/>
      <c r="O34" s="170"/>
      <c r="P34" s="170"/>
      <c r="Q34" s="171"/>
      <c r="R34" s="23"/>
      <c r="S34" s="169">
        <f>SUM(W29:Y33)</f>
        <v>0</v>
      </c>
      <c r="T34" s="170"/>
      <c r="U34" s="170"/>
      <c r="V34" s="170"/>
      <c r="W34" s="171"/>
      <c r="X34" s="164"/>
      <c r="Y34" s="164"/>
      <c r="Z34" s="164"/>
      <c r="AA34" s="164"/>
      <c r="AB34" s="164"/>
      <c r="AC34" s="164"/>
    </row>
    <row r="35" spans="1:29" ht="12.75" customHeight="1">
      <c r="A35" s="31"/>
      <c r="B35" s="31"/>
      <c r="C35" s="31"/>
      <c r="D35" s="31"/>
      <c r="E35" s="31"/>
      <c r="F35" s="32"/>
      <c r="G35" s="31"/>
      <c r="H35" s="31"/>
      <c r="I35" s="31"/>
      <c r="J35" s="31"/>
      <c r="K35" s="31"/>
      <c r="L35" s="32"/>
      <c r="M35" s="33"/>
      <c r="N35" s="33"/>
      <c r="O35" s="33"/>
      <c r="P35" s="33"/>
      <c r="Q35" s="33"/>
      <c r="R35" s="34"/>
      <c r="S35" s="33"/>
      <c r="T35" s="33"/>
      <c r="U35" s="33"/>
      <c r="V35" s="33"/>
      <c r="W35" s="33"/>
      <c r="X35" s="35"/>
      <c r="Y35" s="33"/>
      <c r="Z35" s="33"/>
      <c r="AA35" s="33"/>
      <c r="AB35" s="33"/>
      <c r="AC35" s="33"/>
    </row>
    <row r="36" spans="1:29" ht="12.75" customHeight="1">
      <c r="A36" s="25"/>
      <c r="B36" s="25"/>
      <c r="C36" s="176" t="s">
        <v>935</v>
      </c>
      <c r="D36" s="170"/>
      <c r="E36" s="171"/>
      <c r="F36" s="23"/>
      <c r="G36" s="174" t="s">
        <v>936</v>
      </c>
      <c r="H36" s="170"/>
      <c r="I36" s="170"/>
      <c r="J36" s="170"/>
      <c r="K36" s="171"/>
      <c r="L36" s="23"/>
      <c r="M36" s="31"/>
      <c r="N36" s="31"/>
      <c r="O36" s="31"/>
      <c r="P36" s="31"/>
      <c r="Q36" s="31"/>
      <c r="R36" s="32"/>
      <c r="S36" s="31"/>
      <c r="T36" s="31"/>
      <c r="U36" s="31"/>
      <c r="V36" s="31"/>
      <c r="W36" s="31"/>
      <c r="X36" s="35"/>
      <c r="Y36" s="33"/>
      <c r="Z36" s="33"/>
      <c r="AA36" s="33"/>
      <c r="AB36" s="33"/>
      <c r="AC36" s="33"/>
    </row>
    <row r="37" spans="1:29" ht="12.75" customHeight="1">
      <c r="A37" s="26" t="s">
        <v>48</v>
      </c>
      <c r="B37" s="26" t="s">
        <v>58</v>
      </c>
      <c r="C37" s="26" t="s">
        <v>54</v>
      </c>
      <c r="D37" s="26" t="s">
        <v>744</v>
      </c>
      <c r="E37" s="26" t="s">
        <v>745</v>
      </c>
      <c r="F37" s="23"/>
      <c r="G37" s="26" t="s">
        <v>48</v>
      </c>
      <c r="H37" s="26" t="s">
        <v>58</v>
      </c>
      <c r="I37" s="26" t="s">
        <v>54</v>
      </c>
      <c r="J37" s="26" t="s">
        <v>744</v>
      </c>
      <c r="K37" s="26" t="s">
        <v>745</v>
      </c>
      <c r="L37" s="23"/>
      <c r="M37" s="174" t="s">
        <v>936</v>
      </c>
      <c r="N37" s="170"/>
      <c r="O37" s="170"/>
      <c r="P37" s="170"/>
      <c r="Q37" s="171"/>
      <c r="R37" s="23"/>
      <c r="S37" s="174" t="s">
        <v>937</v>
      </c>
      <c r="T37" s="170"/>
      <c r="U37" s="170"/>
      <c r="V37" s="170"/>
      <c r="W37" s="171"/>
      <c r="X37" s="35"/>
      <c r="Y37" s="36" t="s">
        <v>938</v>
      </c>
      <c r="Z37" s="33" t="s">
        <v>939</v>
      </c>
      <c r="AA37" s="33" t="s">
        <v>940</v>
      </c>
      <c r="AB37" s="33" t="s">
        <v>941</v>
      </c>
      <c r="AC37" s="33"/>
    </row>
    <row r="38" spans="1:29" ht="12.75" customHeight="1">
      <c r="A38" s="27">
        <v>1</v>
      </c>
      <c r="B38" s="24"/>
      <c r="C38" s="24"/>
      <c r="D38" s="28" t="s">
        <v>942</v>
      </c>
      <c r="E38" s="26" t="s">
        <v>943</v>
      </c>
      <c r="F38" s="23"/>
      <c r="G38" s="24"/>
      <c r="H38" s="24"/>
      <c r="I38" s="24"/>
      <c r="J38" s="28" t="s">
        <v>944</v>
      </c>
      <c r="K38" s="26" t="s">
        <v>945</v>
      </c>
      <c r="L38" s="23"/>
      <c r="M38" s="26" t="s">
        <v>48</v>
      </c>
      <c r="N38" s="26" t="s">
        <v>58</v>
      </c>
      <c r="O38" s="26" t="s">
        <v>54</v>
      </c>
      <c r="P38" s="26" t="s">
        <v>744</v>
      </c>
      <c r="Q38" s="26" t="s">
        <v>745</v>
      </c>
      <c r="R38" s="23"/>
      <c r="S38" s="26" t="s">
        <v>48</v>
      </c>
      <c r="T38" s="37" t="s">
        <v>58</v>
      </c>
      <c r="U38" s="26" t="s">
        <v>54</v>
      </c>
      <c r="V38" s="26" t="s">
        <v>744</v>
      </c>
      <c r="W38" s="26" t="s">
        <v>745</v>
      </c>
      <c r="X38" s="35"/>
      <c r="Y38" s="33"/>
      <c r="Z38" s="33"/>
      <c r="AA38" s="33"/>
      <c r="AB38" s="33"/>
      <c r="AC38" s="33"/>
    </row>
    <row r="39" spans="1:29" ht="12.75" customHeight="1">
      <c r="A39" s="24"/>
      <c r="B39" s="24"/>
      <c r="C39" s="24"/>
      <c r="D39" s="28" t="s">
        <v>946</v>
      </c>
      <c r="E39" s="26" t="s">
        <v>947</v>
      </c>
      <c r="F39" s="23"/>
      <c r="G39" s="27"/>
      <c r="H39" s="27"/>
      <c r="I39" s="27"/>
      <c r="J39" s="28" t="s">
        <v>948</v>
      </c>
      <c r="K39" s="26" t="s">
        <v>949</v>
      </c>
      <c r="L39" s="166"/>
      <c r="M39" s="24"/>
      <c r="N39" s="24"/>
      <c r="O39" s="24"/>
      <c r="P39" s="28" t="s">
        <v>950</v>
      </c>
      <c r="Q39" s="26" t="s">
        <v>951</v>
      </c>
      <c r="R39" s="23"/>
      <c r="S39" s="27"/>
      <c r="T39" s="27"/>
      <c r="U39" s="27"/>
      <c r="V39" s="30">
        <v>1</v>
      </c>
      <c r="W39" s="37" t="s">
        <v>952</v>
      </c>
      <c r="X39" s="35"/>
      <c r="Y39" s="33"/>
      <c r="Z39" s="33"/>
      <c r="AA39" s="33"/>
      <c r="AB39" s="33"/>
      <c r="AC39" s="33"/>
    </row>
    <row r="40" spans="1:29" ht="12.75" customHeight="1">
      <c r="A40" s="24"/>
      <c r="B40" s="24"/>
      <c r="C40" s="24"/>
      <c r="D40" s="28" t="s">
        <v>953</v>
      </c>
      <c r="E40" s="26" t="s">
        <v>954</v>
      </c>
      <c r="F40" s="23"/>
      <c r="G40" s="24"/>
      <c r="H40" s="24"/>
      <c r="I40" s="24"/>
      <c r="J40" s="28" t="s">
        <v>955</v>
      </c>
      <c r="K40" s="26" t="s">
        <v>956</v>
      </c>
      <c r="L40" s="167"/>
      <c r="M40" s="27"/>
      <c r="N40" s="27"/>
      <c r="O40" s="27"/>
      <c r="P40" s="28" t="s">
        <v>957</v>
      </c>
      <c r="Q40" s="26" t="s">
        <v>958</v>
      </c>
      <c r="R40" s="166"/>
      <c r="S40" s="27"/>
      <c r="T40" s="27"/>
      <c r="U40" s="27"/>
      <c r="V40" s="30">
        <v>4</v>
      </c>
      <c r="W40" s="37" t="s">
        <v>959</v>
      </c>
      <c r="X40" s="35"/>
      <c r="Y40" s="33"/>
      <c r="Z40" s="33"/>
      <c r="AA40" s="33"/>
      <c r="AB40" s="33"/>
      <c r="AC40" s="33"/>
    </row>
    <row r="41" spans="1:29" ht="12.75" customHeight="1">
      <c r="A41" s="24"/>
      <c r="B41" s="24"/>
      <c r="C41" s="24"/>
      <c r="D41" s="28" t="s">
        <v>960</v>
      </c>
      <c r="E41" s="26" t="s">
        <v>961</v>
      </c>
      <c r="F41" s="23"/>
      <c r="G41" s="24"/>
      <c r="H41" s="24"/>
      <c r="I41" s="24"/>
      <c r="J41" s="28" t="s">
        <v>962</v>
      </c>
      <c r="K41" s="26" t="s">
        <v>963</v>
      </c>
      <c r="L41" s="23"/>
      <c r="M41" s="24"/>
      <c r="N41" s="24"/>
      <c r="O41" s="24"/>
      <c r="P41" s="28" t="s">
        <v>964</v>
      </c>
      <c r="Q41" s="26" t="s">
        <v>965</v>
      </c>
      <c r="R41" s="167"/>
      <c r="S41" s="27"/>
      <c r="T41" s="24"/>
      <c r="U41" s="24"/>
      <c r="V41" s="38" t="s">
        <v>966</v>
      </c>
      <c r="W41" s="37" t="s">
        <v>967</v>
      </c>
      <c r="X41" s="35"/>
      <c r="Y41" s="33"/>
      <c r="Z41" s="165" t="s">
        <v>968</v>
      </c>
      <c r="AA41" s="164"/>
      <c r="AB41" s="164"/>
      <c r="AC41" s="33"/>
    </row>
    <row r="42" spans="1:29" ht="12.75" customHeight="1">
      <c r="A42" s="24"/>
      <c r="B42" s="24"/>
      <c r="C42" s="24"/>
      <c r="D42" s="28" t="s">
        <v>969</v>
      </c>
      <c r="E42" s="26" t="s">
        <v>970</v>
      </c>
      <c r="F42" s="23"/>
      <c r="G42" s="24"/>
      <c r="H42" s="24"/>
      <c r="I42" s="24"/>
      <c r="J42" s="28" t="s">
        <v>971</v>
      </c>
      <c r="K42" s="26" t="s">
        <v>972</v>
      </c>
      <c r="L42" s="23"/>
      <c r="M42" s="24"/>
      <c r="N42" s="24"/>
      <c r="O42" s="24"/>
      <c r="P42" s="28" t="s">
        <v>973</v>
      </c>
      <c r="Q42" s="26" t="s">
        <v>974</v>
      </c>
      <c r="R42" s="23"/>
      <c r="S42" s="27"/>
      <c r="T42" s="27"/>
      <c r="U42" s="27"/>
      <c r="V42" s="30">
        <v>3</v>
      </c>
      <c r="W42" s="37" t="s">
        <v>975</v>
      </c>
      <c r="X42" s="35"/>
      <c r="Y42" s="33"/>
      <c r="Z42" s="33"/>
      <c r="AA42" s="33"/>
      <c r="AB42" s="33"/>
      <c r="AC42" s="33"/>
    </row>
    <row r="43" spans="1:29" ht="12.75" customHeight="1">
      <c r="A43" s="24"/>
      <c r="B43" s="24"/>
      <c r="C43" s="24"/>
      <c r="D43" s="28" t="s">
        <v>976</v>
      </c>
      <c r="E43" s="26" t="s">
        <v>977</v>
      </c>
      <c r="F43" s="166"/>
      <c r="G43" s="24"/>
      <c r="H43" s="24"/>
      <c r="I43" s="24"/>
      <c r="J43" s="28" t="s">
        <v>978</v>
      </c>
      <c r="K43" s="26" t="s">
        <v>979</v>
      </c>
      <c r="L43" s="166"/>
      <c r="M43" s="24"/>
      <c r="N43" s="24"/>
      <c r="O43" s="24"/>
      <c r="P43" s="28" t="s">
        <v>980</v>
      </c>
      <c r="Q43" s="26" t="s">
        <v>981</v>
      </c>
      <c r="R43" s="23"/>
      <c r="S43" s="24"/>
      <c r="T43" s="24"/>
      <c r="U43" s="24"/>
      <c r="V43" s="28" t="s">
        <v>982</v>
      </c>
      <c r="W43" s="37" t="s">
        <v>983</v>
      </c>
      <c r="X43" s="35"/>
      <c r="Y43" s="33"/>
      <c r="Z43" s="33"/>
      <c r="AA43" s="33"/>
      <c r="AB43" s="33"/>
      <c r="AC43" s="33"/>
    </row>
    <row r="44" spans="1:29" ht="12.75" customHeight="1">
      <c r="A44" s="24"/>
      <c r="B44" s="24"/>
      <c r="C44" s="24"/>
      <c r="D44" s="28" t="s">
        <v>984</v>
      </c>
      <c r="E44" s="26" t="s">
        <v>985</v>
      </c>
      <c r="F44" s="168"/>
      <c r="G44" s="24"/>
      <c r="H44" s="24"/>
      <c r="I44" s="24"/>
      <c r="J44" s="28" t="s">
        <v>986</v>
      </c>
      <c r="K44" s="26" t="s">
        <v>987</v>
      </c>
      <c r="L44" s="168"/>
      <c r="M44" s="169" t="str">
        <f ca="1">SUM(E39:G73,K39:M73,Q39:S43)</f>
        <v>#REF!</v>
      </c>
      <c r="N44" s="170"/>
      <c r="O44" s="170"/>
      <c r="P44" s="170"/>
      <c r="Q44" s="171"/>
      <c r="R44" s="166"/>
      <c r="S44" s="24"/>
      <c r="T44" s="24"/>
      <c r="U44" s="24"/>
      <c r="V44" s="28" t="s">
        <v>988</v>
      </c>
      <c r="W44" s="37" t="s">
        <v>989</v>
      </c>
      <c r="X44" s="35"/>
      <c r="Y44" s="33"/>
      <c r="Z44" s="33"/>
      <c r="AA44" s="33"/>
      <c r="AB44" s="33"/>
      <c r="AC44" s="33"/>
    </row>
    <row r="45" spans="1:29" ht="12.75" customHeight="1">
      <c r="A45" s="24"/>
      <c r="B45" s="24"/>
      <c r="C45" s="24"/>
      <c r="D45" s="28" t="s">
        <v>990</v>
      </c>
      <c r="E45" s="26" t="s">
        <v>991</v>
      </c>
      <c r="F45" s="168"/>
      <c r="G45" s="24"/>
      <c r="H45" s="24"/>
      <c r="I45" s="24"/>
      <c r="J45" s="28" t="s">
        <v>992</v>
      </c>
      <c r="K45" s="26" t="s">
        <v>993</v>
      </c>
      <c r="L45" s="168"/>
      <c r="M45" s="172" t="s">
        <v>994</v>
      </c>
      <c r="N45" s="170"/>
      <c r="O45" s="170"/>
      <c r="P45" s="170"/>
      <c r="Q45" s="171"/>
      <c r="R45" s="168"/>
      <c r="S45" s="27"/>
      <c r="T45" s="27"/>
      <c r="U45" s="27"/>
      <c r="V45" s="30">
        <v>6</v>
      </c>
      <c r="W45" s="37" t="s">
        <v>995</v>
      </c>
      <c r="X45" s="35"/>
      <c r="Y45" s="33"/>
      <c r="Z45" s="33"/>
      <c r="AA45" s="33"/>
      <c r="AB45" s="33"/>
      <c r="AC45" s="33"/>
    </row>
    <row r="46" spans="1:29" ht="12.75" customHeight="1">
      <c r="A46" s="24"/>
      <c r="B46" s="24"/>
      <c r="C46" s="24"/>
      <c r="D46" s="28" t="s">
        <v>996</v>
      </c>
      <c r="E46" s="26" t="s">
        <v>997</v>
      </c>
      <c r="F46" s="168"/>
      <c r="G46" s="24"/>
      <c r="H46" s="24"/>
      <c r="I46" s="24"/>
      <c r="J46" s="28" t="s">
        <v>998</v>
      </c>
      <c r="K46" s="26" t="s">
        <v>999</v>
      </c>
      <c r="L46" s="168"/>
      <c r="M46" s="26" t="s">
        <v>48</v>
      </c>
      <c r="N46" s="26" t="s">
        <v>58</v>
      </c>
      <c r="O46" s="26" t="s">
        <v>54</v>
      </c>
      <c r="P46" s="26" t="s">
        <v>744</v>
      </c>
      <c r="Q46" s="26" t="s">
        <v>1000</v>
      </c>
      <c r="R46" s="168"/>
      <c r="S46" s="24"/>
      <c r="T46" s="24"/>
      <c r="U46" s="24"/>
      <c r="V46" s="28" t="s">
        <v>1001</v>
      </c>
      <c r="W46" s="37" t="s">
        <v>1002</v>
      </c>
      <c r="X46" s="35"/>
      <c r="Y46" s="33"/>
      <c r="Z46" s="33"/>
      <c r="AA46" s="33"/>
      <c r="AB46" s="33"/>
      <c r="AC46" s="33"/>
    </row>
    <row r="47" spans="1:29" ht="12.75" customHeight="1">
      <c r="A47" s="24"/>
      <c r="B47" s="24"/>
      <c r="C47" s="24"/>
      <c r="D47" s="28" t="s">
        <v>1003</v>
      </c>
      <c r="E47" s="26" t="s">
        <v>1004</v>
      </c>
      <c r="F47" s="168"/>
      <c r="G47" s="27"/>
      <c r="H47" s="24"/>
      <c r="I47" s="24"/>
      <c r="J47" s="28" t="s">
        <v>1005</v>
      </c>
      <c r="K47" s="26" t="s">
        <v>1006</v>
      </c>
      <c r="L47" s="168"/>
      <c r="M47" s="27"/>
      <c r="N47" s="27"/>
      <c r="O47" s="27"/>
      <c r="P47" s="39" t="s">
        <v>1007</v>
      </c>
      <c r="Q47" s="26" t="s">
        <v>1008</v>
      </c>
      <c r="R47" s="168"/>
      <c r="S47" s="27"/>
      <c r="T47" s="27"/>
      <c r="U47" s="27"/>
      <c r="V47" s="30">
        <v>8</v>
      </c>
      <c r="W47" s="40" t="s">
        <v>1009</v>
      </c>
      <c r="X47" s="35"/>
      <c r="Y47" s="33"/>
      <c r="Z47" s="33"/>
      <c r="AA47" s="33"/>
      <c r="AB47" s="33"/>
      <c r="AC47" s="33"/>
    </row>
    <row r="48" spans="1:29" ht="12.75" customHeight="1">
      <c r="A48" s="24"/>
      <c r="B48" s="24"/>
      <c r="C48" s="24"/>
      <c r="D48" s="28" t="s">
        <v>1010</v>
      </c>
      <c r="E48" s="26" t="s">
        <v>1011</v>
      </c>
      <c r="F48" s="168"/>
      <c r="G48" s="27"/>
      <c r="H48" s="27"/>
      <c r="I48" s="27"/>
      <c r="J48" s="28" t="s">
        <v>1012</v>
      </c>
      <c r="K48" s="26" t="s">
        <v>1013</v>
      </c>
      <c r="L48" s="168"/>
      <c r="M48" s="27"/>
      <c r="N48" s="27"/>
      <c r="O48" s="27"/>
      <c r="P48" s="39" t="s">
        <v>1014</v>
      </c>
      <c r="Q48" s="26" t="s">
        <v>1015</v>
      </c>
      <c r="R48" s="168"/>
      <c r="S48" s="24"/>
      <c r="T48" s="24"/>
      <c r="U48" s="24"/>
      <c r="V48" s="30">
        <v>2</v>
      </c>
      <c r="W48" s="37" t="s">
        <v>1016</v>
      </c>
      <c r="X48" s="35"/>
      <c r="Y48" s="33"/>
      <c r="Z48" s="33"/>
      <c r="AA48" s="33"/>
      <c r="AB48" s="33"/>
      <c r="AC48" s="33"/>
    </row>
    <row r="49" spans="1:29" ht="12.75" customHeight="1">
      <c r="A49" s="24"/>
      <c r="B49" s="24"/>
      <c r="C49" s="24"/>
      <c r="D49" s="28" t="s">
        <v>1017</v>
      </c>
      <c r="E49" s="26" t="s">
        <v>1018</v>
      </c>
      <c r="F49" s="168"/>
      <c r="G49" s="24"/>
      <c r="H49" s="24"/>
      <c r="I49" s="24"/>
      <c r="J49" s="28" t="s">
        <v>1019</v>
      </c>
      <c r="K49" s="26" t="s">
        <v>1020</v>
      </c>
      <c r="L49" s="168"/>
      <c r="M49" s="27"/>
      <c r="N49" s="27"/>
      <c r="O49" s="27"/>
      <c r="P49" s="39" t="s">
        <v>1021</v>
      </c>
      <c r="Q49" s="26" t="s">
        <v>1022</v>
      </c>
      <c r="R49" s="168"/>
      <c r="S49" s="24"/>
      <c r="T49" s="24"/>
      <c r="U49" s="24"/>
      <c r="V49" s="30">
        <v>444</v>
      </c>
      <c r="W49" s="37" t="s">
        <v>1023</v>
      </c>
      <c r="X49" s="35"/>
      <c r="Y49" s="33"/>
      <c r="Z49" s="33"/>
      <c r="AA49" s="33"/>
      <c r="AB49" s="33"/>
      <c r="AC49" s="33"/>
    </row>
    <row r="50" spans="1:29" ht="12.75" customHeight="1">
      <c r="A50" s="24"/>
      <c r="B50" s="24"/>
      <c r="C50" s="24"/>
      <c r="D50" s="28" t="s">
        <v>1024</v>
      </c>
      <c r="E50" s="26" t="s">
        <v>1025</v>
      </c>
      <c r="F50" s="168"/>
      <c r="G50" s="27"/>
      <c r="H50" s="27"/>
      <c r="I50" s="27"/>
      <c r="J50" s="28" t="s">
        <v>1026</v>
      </c>
      <c r="K50" s="26" t="s">
        <v>1027</v>
      </c>
      <c r="L50" s="168"/>
      <c r="M50" s="24"/>
      <c r="N50" s="24"/>
      <c r="O50" s="24"/>
      <c r="P50" s="28" t="s">
        <v>1028</v>
      </c>
      <c r="Q50" s="26" t="s">
        <v>1029</v>
      </c>
      <c r="R50" s="168"/>
      <c r="S50" s="24"/>
      <c r="T50" s="24"/>
      <c r="U50" s="24"/>
      <c r="V50" s="28" t="s">
        <v>1030</v>
      </c>
      <c r="W50" s="37" t="s">
        <v>1031</v>
      </c>
      <c r="X50" s="35"/>
      <c r="Y50" s="33"/>
      <c r="Z50" s="33"/>
      <c r="AA50" s="33"/>
      <c r="AB50" s="33"/>
      <c r="AC50" s="33"/>
    </row>
    <row r="51" spans="1:29" ht="12.75" customHeight="1">
      <c r="A51" s="24"/>
      <c r="B51" s="24"/>
      <c r="C51" s="24"/>
      <c r="D51" s="28" t="s">
        <v>1032</v>
      </c>
      <c r="E51" s="26" t="s">
        <v>1033</v>
      </c>
      <c r="F51" s="168"/>
      <c r="G51" s="24"/>
      <c r="H51" s="24"/>
      <c r="I51" s="24"/>
      <c r="J51" s="28" t="s">
        <v>1034</v>
      </c>
      <c r="K51" s="26" t="s">
        <v>1035</v>
      </c>
      <c r="L51" s="168"/>
      <c r="M51" s="24"/>
      <c r="N51" s="24"/>
      <c r="O51" s="24"/>
      <c r="P51" s="39" t="s">
        <v>1036</v>
      </c>
      <c r="Q51" s="26" t="s">
        <v>1037</v>
      </c>
      <c r="R51" s="168"/>
      <c r="S51" s="24"/>
      <c r="T51" s="24"/>
      <c r="U51" s="24"/>
      <c r="V51" s="28" t="s">
        <v>1038</v>
      </c>
      <c r="W51" s="37" t="s">
        <v>1039</v>
      </c>
      <c r="X51" s="35"/>
      <c r="Y51" s="33"/>
      <c r="Z51" s="33"/>
      <c r="AA51" s="33"/>
      <c r="AB51" s="33"/>
      <c r="AC51" s="33"/>
    </row>
    <row r="52" spans="1:29" ht="12.75" customHeight="1">
      <c r="A52" s="24"/>
      <c r="B52" s="24"/>
      <c r="C52" s="24"/>
      <c r="D52" s="28" t="s">
        <v>1040</v>
      </c>
      <c r="E52" s="26" t="s">
        <v>1041</v>
      </c>
      <c r="F52" s="168"/>
      <c r="G52" s="24"/>
      <c r="H52" s="24"/>
      <c r="I52" s="24"/>
      <c r="J52" s="28" t="s">
        <v>1042</v>
      </c>
      <c r="K52" s="26" t="s">
        <v>1043</v>
      </c>
      <c r="L52" s="168"/>
      <c r="M52" s="24"/>
      <c r="N52" s="24"/>
      <c r="O52" s="24"/>
      <c r="P52" s="39" t="s">
        <v>1044</v>
      </c>
      <c r="Q52" s="26" t="s">
        <v>1045</v>
      </c>
      <c r="R52" s="168"/>
      <c r="S52" s="27"/>
      <c r="T52" s="27"/>
      <c r="U52" s="27"/>
      <c r="V52" s="30">
        <v>8</v>
      </c>
      <c r="W52" s="37" t="s">
        <v>1046</v>
      </c>
      <c r="X52" s="35"/>
      <c r="Y52" s="33"/>
      <c r="Z52" s="33"/>
      <c r="AA52" s="33"/>
      <c r="AB52" s="33"/>
      <c r="AC52" s="33"/>
    </row>
    <row r="53" spans="1:29" ht="12.75" customHeight="1">
      <c r="A53" s="24"/>
      <c r="B53" s="24"/>
      <c r="C53" s="24"/>
      <c r="D53" s="41" t="s">
        <v>1047</v>
      </c>
      <c r="E53" s="26" t="s">
        <v>1048</v>
      </c>
      <c r="F53" s="168"/>
      <c r="G53" s="24"/>
      <c r="H53" s="24"/>
      <c r="I53" s="24"/>
      <c r="J53" s="41" t="s">
        <v>1049</v>
      </c>
      <c r="K53" s="26" t="s">
        <v>1050</v>
      </c>
      <c r="L53" s="168"/>
      <c r="M53" s="24"/>
      <c r="N53" s="24"/>
      <c r="O53" s="24"/>
      <c r="P53" s="39" t="s">
        <v>1051</v>
      </c>
      <c r="Q53" s="26" t="s">
        <v>1052</v>
      </c>
      <c r="R53" s="168"/>
      <c r="S53" s="27"/>
      <c r="T53" s="27"/>
      <c r="U53" s="27"/>
      <c r="V53" s="30">
        <v>0</v>
      </c>
      <c r="W53" s="37" t="s">
        <v>1053</v>
      </c>
      <c r="X53" s="35"/>
      <c r="Y53" s="33"/>
      <c r="Z53" s="33"/>
      <c r="AA53" s="33"/>
      <c r="AB53" s="33"/>
      <c r="AC53" s="33"/>
    </row>
    <row r="54" spans="1:29" ht="12.75" customHeight="1">
      <c r="A54" s="24"/>
      <c r="B54" s="24"/>
      <c r="C54" s="24"/>
      <c r="D54" s="28" t="s">
        <v>1054</v>
      </c>
      <c r="E54" s="26" t="s">
        <v>1055</v>
      </c>
      <c r="F54" s="168"/>
      <c r="G54" s="24"/>
      <c r="H54" s="24"/>
      <c r="I54" s="24"/>
      <c r="J54" s="28" t="s">
        <v>1056</v>
      </c>
      <c r="K54" s="26" t="s">
        <v>1057</v>
      </c>
      <c r="L54" s="168"/>
      <c r="M54" s="24"/>
      <c r="N54" s="24"/>
      <c r="O54" s="24"/>
      <c r="P54" s="41" t="s">
        <v>1058</v>
      </c>
      <c r="Q54" s="26" t="s">
        <v>1059</v>
      </c>
      <c r="R54" s="168"/>
      <c r="S54" s="24"/>
      <c r="T54" s="24"/>
      <c r="U54" s="24"/>
      <c r="V54" s="41" t="s">
        <v>1060</v>
      </c>
      <c r="W54" s="37" t="s">
        <v>1061</v>
      </c>
      <c r="X54" s="35"/>
      <c r="Y54" s="33"/>
      <c r="Z54" s="33"/>
      <c r="AA54" s="33"/>
      <c r="AB54" s="33"/>
      <c r="AC54" s="33"/>
    </row>
    <row r="55" spans="1:29" ht="12.75" customHeight="1">
      <c r="A55" s="24"/>
      <c r="B55" s="24"/>
      <c r="C55" s="24"/>
      <c r="D55" s="28" t="s">
        <v>1062</v>
      </c>
      <c r="E55" s="26" t="s">
        <v>1063</v>
      </c>
      <c r="F55" s="168"/>
      <c r="G55" s="24"/>
      <c r="H55" s="24"/>
      <c r="I55" s="24"/>
      <c r="J55" s="28" t="s">
        <v>1064</v>
      </c>
      <c r="K55" s="26" t="s">
        <v>1065</v>
      </c>
      <c r="L55" s="168"/>
      <c r="M55" s="24"/>
      <c r="N55" s="24"/>
      <c r="O55" s="24"/>
      <c r="P55" s="39" t="s">
        <v>1066</v>
      </c>
      <c r="Q55" s="26" t="s">
        <v>1067</v>
      </c>
      <c r="R55" s="168"/>
      <c r="S55" s="24"/>
      <c r="T55" s="24"/>
      <c r="U55" s="24"/>
      <c r="V55" s="28" t="s">
        <v>1068</v>
      </c>
      <c r="W55" s="37" t="s">
        <v>1069</v>
      </c>
      <c r="X55" s="35"/>
      <c r="Y55" s="33"/>
      <c r="Z55" s="33"/>
      <c r="AA55" s="33"/>
      <c r="AB55" s="33"/>
      <c r="AC55" s="33"/>
    </row>
    <row r="56" spans="1:29" ht="12.75" customHeight="1">
      <c r="A56" s="24"/>
      <c r="B56" s="24"/>
      <c r="C56" s="24"/>
      <c r="D56" s="28" t="s">
        <v>1070</v>
      </c>
      <c r="E56" s="26" t="s">
        <v>1071</v>
      </c>
      <c r="F56" s="168"/>
      <c r="G56" s="24"/>
      <c r="H56" s="24"/>
      <c r="I56" s="24"/>
      <c r="J56" s="28" t="s">
        <v>1072</v>
      </c>
      <c r="K56" s="26" t="s">
        <v>1073</v>
      </c>
      <c r="L56" s="168"/>
      <c r="M56" s="24"/>
      <c r="N56" s="24"/>
      <c r="O56" s="24"/>
      <c r="P56" s="39">
        <v>0.2</v>
      </c>
      <c r="Q56" s="42" t="s">
        <v>1074</v>
      </c>
      <c r="R56" s="168"/>
      <c r="S56" s="169">
        <f>SUM(W40:Y55)</f>
        <v>0</v>
      </c>
      <c r="T56" s="170"/>
      <c r="U56" s="170"/>
      <c r="V56" s="170"/>
      <c r="W56" s="171"/>
      <c r="X56" s="35"/>
      <c r="Y56" s="33"/>
      <c r="Z56" s="33"/>
      <c r="AA56" s="33"/>
      <c r="AB56" s="33"/>
      <c r="AC56" s="33"/>
    </row>
    <row r="57" spans="1:29" ht="12.75" customHeight="1">
      <c r="A57" s="24"/>
      <c r="B57" s="24"/>
      <c r="C57" s="24"/>
      <c r="D57" s="28" t="s">
        <v>1075</v>
      </c>
      <c r="E57" s="26" t="s">
        <v>1076</v>
      </c>
      <c r="F57" s="168"/>
      <c r="G57" s="24"/>
      <c r="H57" s="24"/>
      <c r="I57" s="24"/>
      <c r="J57" s="28" t="s">
        <v>1077</v>
      </c>
      <c r="K57" s="26" t="s">
        <v>1078</v>
      </c>
      <c r="L57" s="168"/>
      <c r="M57" s="24"/>
      <c r="N57" s="24"/>
      <c r="O57" s="24"/>
      <c r="P57" s="39">
        <v>0.1</v>
      </c>
      <c r="Q57" s="42" t="s">
        <v>934</v>
      </c>
      <c r="R57" s="168"/>
      <c r="S57" s="172" t="s">
        <v>1079</v>
      </c>
      <c r="T57" s="170"/>
      <c r="U57" s="170"/>
      <c r="V57" s="170"/>
      <c r="W57" s="171"/>
      <c r="X57" s="35"/>
      <c r="Y57" s="33"/>
      <c r="Z57" s="33"/>
      <c r="AA57" s="33"/>
      <c r="AB57" s="33"/>
      <c r="AC57" s="33"/>
    </row>
    <row r="58" spans="1:29" ht="12.75" customHeight="1">
      <c r="A58" s="24"/>
      <c r="B58" s="24"/>
      <c r="C58" s="24"/>
      <c r="D58" s="28" t="s">
        <v>1080</v>
      </c>
      <c r="E58" s="26" t="s">
        <v>1081</v>
      </c>
      <c r="F58" s="168"/>
      <c r="G58" s="24"/>
      <c r="H58" s="24"/>
      <c r="I58" s="24"/>
      <c r="J58" s="28" t="s">
        <v>1082</v>
      </c>
      <c r="K58" s="26" t="s">
        <v>1083</v>
      </c>
      <c r="L58" s="168"/>
      <c r="M58" s="24"/>
      <c r="N58" s="24"/>
      <c r="O58" s="24"/>
      <c r="P58" s="39">
        <v>0.7</v>
      </c>
      <c r="Q58" s="42" t="s">
        <v>1084</v>
      </c>
      <c r="R58" s="168"/>
      <c r="S58" s="26" t="s">
        <v>48</v>
      </c>
      <c r="T58" s="26" t="s">
        <v>58</v>
      </c>
      <c r="U58" s="26" t="s">
        <v>54</v>
      </c>
      <c r="V58" s="29" t="s">
        <v>744</v>
      </c>
      <c r="W58" s="37" t="s">
        <v>745</v>
      </c>
      <c r="X58" s="35"/>
      <c r="Y58" s="33"/>
      <c r="Z58" s="33"/>
      <c r="AA58" s="33"/>
      <c r="AB58" s="33"/>
      <c r="AC58" s="33"/>
    </row>
    <row r="59" spans="1:29" ht="12.75" customHeight="1">
      <c r="A59" s="24"/>
      <c r="B59" s="24"/>
      <c r="C59" s="24"/>
      <c r="D59" s="28" t="s">
        <v>1085</v>
      </c>
      <c r="E59" s="26" t="s">
        <v>1086</v>
      </c>
      <c r="F59" s="168"/>
      <c r="G59" s="24"/>
      <c r="H59" s="24"/>
      <c r="I59" s="24"/>
      <c r="J59" s="28" t="s">
        <v>1087</v>
      </c>
      <c r="K59" s="26" t="s">
        <v>1088</v>
      </c>
      <c r="L59" s="168"/>
      <c r="M59" s="24"/>
      <c r="N59" s="24"/>
      <c r="O59" s="24"/>
      <c r="P59" s="39" t="s">
        <v>1089</v>
      </c>
      <c r="Q59" s="42" t="s">
        <v>1090</v>
      </c>
      <c r="R59" s="168"/>
      <c r="S59" s="24"/>
      <c r="T59" s="24"/>
      <c r="U59" s="24"/>
      <c r="V59" s="28" t="s">
        <v>1091</v>
      </c>
      <c r="W59" s="43" t="s">
        <v>766</v>
      </c>
      <c r="X59" s="35"/>
      <c r="Y59" s="33"/>
      <c r="Z59" s="33"/>
      <c r="AA59" s="33"/>
      <c r="AB59" s="33"/>
      <c r="AC59" s="33"/>
    </row>
    <row r="60" spans="1:29" ht="12.75" customHeight="1">
      <c r="A60" s="24"/>
      <c r="B60" s="24"/>
      <c r="C60" s="24"/>
      <c r="D60" s="28" t="s">
        <v>1092</v>
      </c>
      <c r="E60" s="26" t="s">
        <v>1093</v>
      </c>
      <c r="F60" s="168"/>
      <c r="G60" s="24"/>
      <c r="H60" s="24"/>
      <c r="I60" s="24"/>
      <c r="J60" s="28" t="s">
        <v>1094</v>
      </c>
      <c r="K60" s="26" t="s">
        <v>1095</v>
      </c>
      <c r="L60" s="168"/>
      <c r="M60" s="24"/>
      <c r="N60" s="24"/>
      <c r="O60" s="24"/>
      <c r="P60" s="39" t="s">
        <v>1096</v>
      </c>
      <c r="Q60" s="44" t="s">
        <v>1074</v>
      </c>
      <c r="R60" s="168"/>
      <c r="S60" s="24"/>
      <c r="T60" s="24"/>
      <c r="U60" s="24"/>
      <c r="V60" s="28" t="s">
        <v>1097</v>
      </c>
      <c r="W60" s="43" t="s">
        <v>782</v>
      </c>
      <c r="X60" s="35"/>
      <c r="Y60" s="33"/>
      <c r="Z60" s="33"/>
      <c r="AA60" s="33"/>
      <c r="AB60" s="33"/>
      <c r="AC60" s="33"/>
    </row>
    <row r="61" spans="1:29" ht="12.75" customHeight="1">
      <c r="A61" s="24"/>
      <c r="B61" s="24"/>
      <c r="C61" s="24"/>
      <c r="D61" s="28" t="s">
        <v>1098</v>
      </c>
      <c r="E61" s="26" t="s">
        <v>1099</v>
      </c>
      <c r="F61" s="168"/>
      <c r="G61" s="24"/>
      <c r="H61" s="24"/>
      <c r="I61" s="24"/>
      <c r="J61" s="28" t="s">
        <v>1100</v>
      </c>
      <c r="K61" s="26" t="s">
        <v>1101</v>
      </c>
      <c r="L61" s="168"/>
      <c r="M61" s="24"/>
      <c r="N61" s="24"/>
      <c r="O61" s="24"/>
      <c r="P61" s="39" t="s">
        <v>1102</v>
      </c>
      <c r="Q61" s="44" t="s">
        <v>934</v>
      </c>
      <c r="R61" s="168"/>
      <c r="S61" s="24"/>
      <c r="T61" s="24"/>
      <c r="U61" s="24"/>
      <c r="V61" s="28" t="s">
        <v>1103</v>
      </c>
      <c r="W61" s="43" t="s">
        <v>1104</v>
      </c>
      <c r="X61" s="35"/>
      <c r="Y61" s="33"/>
      <c r="Z61" s="33"/>
      <c r="AA61" s="33"/>
      <c r="AB61" s="33"/>
      <c r="AC61" s="33"/>
    </row>
    <row r="62" spans="1:29" ht="12.75" customHeight="1">
      <c r="A62" s="24"/>
      <c r="B62" s="24"/>
      <c r="C62" s="24"/>
      <c r="D62" s="28" t="s">
        <v>1105</v>
      </c>
      <c r="E62" s="26" t="s">
        <v>744</v>
      </c>
      <c r="F62" s="168"/>
      <c r="G62" s="24"/>
      <c r="H62" s="24"/>
      <c r="I62" s="24"/>
      <c r="J62" s="28" t="s">
        <v>1106</v>
      </c>
      <c r="K62" s="26" t="s">
        <v>1107</v>
      </c>
      <c r="L62" s="168"/>
      <c r="M62" s="24"/>
      <c r="N62" s="24"/>
      <c r="O62" s="24"/>
      <c r="P62" s="39" t="s">
        <v>1108</v>
      </c>
      <c r="Q62" s="44" t="s">
        <v>1084</v>
      </c>
      <c r="R62" s="168"/>
      <c r="S62" s="24"/>
      <c r="T62" s="24"/>
      <c r="U62" s="24"/>
      <c r="V62" s="28" t="s">
        <v>1109</v>
      </c>
      <c r="W62" s="43" t="s">
        <v>1110</v>
      </c>
      <c r="X62" s="35"/>
      <c r="Y62" s="33"/>
      <c r="Z62" s="33"/>
      <c r="AA62" s="33"/>
      <c r="AB62" s="33"/>
      <c r="AC62" s="33"/>
    </row>
    <row r="63" spans="1:29" ht="12.75" customHeight="1">
      <c r="A63" s="24"/>
      <c r="B63" s="24"/>
      <c r="C63" s="24"/>
      <c r="D63" s="28" t="s">
        <v>1111</v>
      </c>
      <c r="E63" s="26" t="s">
        <v>1112</v>
      </c>
      <c r="F63" s="168"/>
      <c r="G63" s="24"/>
      <c r="H63" s="24"/>
      <c r="I63" s="24"/>
      <c r="J63" s="28" t="s">
        <v>1113</v>
      </c>
      <c r="K63" s="26" t="s">
        <v>1114</v>
      </c>
      <c r="L63" s="168"/>
      <c r="M63" s="24"/>
      <c r="N63" s="24"/>
      <c r="O63" s="24"/>
      <c r="P63" s="39" t="s">
        <v>1115</v>
      </c>
      <c r="Q63" s="44" t="s">
        <v>1090</v>
      </c>
      <c r="R63" s="168"/>
      <c r="S63" s="24"/>
      <c r="T63" s="24"/>
      <c r="U63" s="24"/>
      <c r="V63" s="28" t="s">
        <v>1116</v>
      </c>
      <c r="W63" s="43" t="s">
        <v>865</v>
      </c>
      <c r="X63" s="35"/>
      <c r="Y63" s="33"/>
      <c r="Z63" s="33"/>
      <c r="AA63" s="33"/>
      <c r="AB63" s="33"/>
      <c r="AC63" s="33"/>
    </row>
    <row r="64" spans="1:29" ht="12.75" customHeight="1">
      <c r="A64" s="24"/>
      <c r="B64" s="24"/>
      <c r="C64" s="24"/>
      <c r="D64" s="28" t="s">
        <v>1117</v>
      </c>
      <c r="E64" s="26" t="s">
        <v>1118</v>
      </c>
      <c r="F64" s="168"/>
      <c r="G64" s="24"/>
      <c r="H64" s="24"/>
      <c r="I64" s="24"/>
      <c r="J64" s="28" t="s">
        <v>1119</v>
      </c>
      <c r="K64" s="26" t="s">
        <v>1120</v>
      </c>
      <c r="L64" s="168"/>
      <c r="M64" s="24"/>
      <c r="N64" s="24"/>
      <c r="O64" s="24"/>
      <c r="P64" s="39" t="s">
        <v>1121</v>
      </c>
      <c r="Q64" s="45" t="s">
        <v>1074</v>
      </c>
      <c r="R64" s="168"/>
      <c r="S64" s="24"/>
      <c r="T64" s="24"/>
      <c r="U64" s="24"/>
      <c r="V64" s="28" t="s">
        <v>1122</v>
      </c>
      <c r="W64" s="43" t="s">
        <v>857</v>
      </c>
      <c r="X64" s="35"/>
      <c r="Y64" s="33"/>
      <c r="Z64" s="33"/>
      <c r="AA64" s="33"/>
      <c r="AB64" s="33"/>
      <c r="AC64" s="33"/>
    </row>
    <row r="65" spans="1:29" ht="12.75" customHeight="1">
      <c r="A65" s="24"/>
      <c r="B65" s="24"/>
      <c r="C65" s="24"/>
      <c r="D65" s="28" t="s">
        <v>1123</v>
      </c>
      <c r="E65" s="26" t="s">
        <v>1124</v>
      </c>
      <c r="F65" s="168"/>
      <c r="G65" s="27"/>
      <c r="H65" s="27"/>
      <c r="I65" s="27"/>
      <c r="J65" s="28" t="s">
        <v>1125</v>
      </c>
      <c r="K65" s="26" t="s">
        <v>1126</v>
      </c>
      <c r="L65" s="168"/>
      <c r="M65" s="24"/>
      <c r="N65" s="24"/>
      <c r="O65" s="24"/>
      <c r="P65" s="39" t="s">
        <v>1127</v>
      </c>
      <c r="Q65" s="45" t="s">
        <v>934</v>
      </c>
      <c r="R65" s="168"/>
      <c r="S65" s="24"/>
      <c r="T65" s="24"/>
      <c r="U65" s="24"/>
      <c r="V65" s="28" t="s">
        <v>1128</v>
      </c>
      <c r="W65" s="43" t="s">
        <v>841</v>
      </c>
      <c r="X65" s="35"/>
      <c r="Y65" s="33"/>
      <c r="Z65" s="33"/>
      <c r="AA65" s="33"/>
      <c r="AB65" s="33"/>
      <c r="AC65" s="33"/>
    </row>
    <row r="66" spans="1:29" ht="12.75" customHeight="1">
      <c r="A66" s="27"/>
      <c r="B66" s="24"/>
      <c r="C66" s="24"/>
      <c r="D66" s="28" t="s">
        <v>1129</v>
      </c>
      <c r="E66" s="26" t="s">
        <v>1130</v>
      </c>
      <c r="F66" s="168"/>
      <c r="G66" s="27"/>
      <c r="H66" s="24"/>
      <c r="I66" s="24"/>
      <c r="J66" s="28" t="s">
        <v>1131</v>
      </c>
      <c r="K66" s="26" t="s">
        <v>1132</v>
      </c>
      <c r="L66" s="168"/>
      <c r="M66" s="24"/>
      <c r="N66" s="24"/>
      <c r="O66" s="24"/>
      <c r="P66" s="39" t="s">
        <v>1133</v>
      </c>
      <c r="Q66" s="45" t="s">
        <v>1084</v>
      </c>
      <c r="R66" s="168"/>
      <c r="S66" s="24"/>
      <c r="T66" s="24"/>
      <c r="U66" s="24"/>
      <c r="V66" s="28" t="s">
        <v>1134</v>
      </c>
      <c r="W66" s="43" t="s">
        <v>833</v>
      </c>
      <c r="X66" s="35"/>
      <c r="Y66" s="33"/>
      <c r="Z66" s="33"/>
      <c r="AA66" s="33"/>
      <c r="AB66" s="33"/>
      <c r="AC66" s="33"/>
    </row>
    <row r="67" spans="1:29" ht="12.75" customHeight="1">
      <c r="A67" s="24"/>
      <c r="B67" s="24"/>
      <c r="C67" s="24"/>
      <c r="D67" s="28" t="s">
        <v>1135</v>
      </c>
      <c r="E67" s="26" t="s">
        <v>1136</v>
      </c>
      <c r="F67" s="168"/>
      <c r="G67" s="24"/>
      <c r="H67" s="24"/>
      <c r="I67" s="24"/>
      <c r="J67" s="28" t="s">
        <v>1137</v>
      </c>
      <c r="K67" s="26" t="s">
        <v>1138</v>
      </c>
      <c r="L67" s="168"/>
      <c r="M67" s="24"/>
      <c r="N67" s="24"/>
      <c r="O67" s="24"/>
      <c r="P67" s="39" t="s">
        <v>1139</v>
      </c>
      <c r="Q67" s="45" t="s">
        <v>1090</v>
      </c>
      <c r="R67" s="168"/>
      <c r="S67" s="169">
        <f>SUM(W59:Y66)</f>
        <v>0</v>
      </c>
      <c r="T67" s="170"/>
      <c r="U67" s="170"/>
      <c r="V67" s="170"/>
      <c r="W67" s="171"/>
      <c r="X67" s="35"/>
      <c r="Y67" s="33"/>
      <c r="Z67" s="33"/>
      <c r="AA67" s="33"/>
      <c r="AB67" s="33"/>
      <c r="AC67" s="33"/>
    </row>
    <row r="68" spans="1:29" ht="12.75" customHeight="1">
      <c r="A68" s="24"/>
      <c r="B68" s="24"/>
      <c r="C68" s="24"/>
      <c r="D68" s="28" t="s">
        <v>1140</v>
      </c>
      <c r="E68" s="26" t="s">
        <v>1141</v>
      </c>
      <c r="F68" s="168"/>
      <c r="G68" s="24"/>
      <c r="H68" s="24"/>
      <c r="I68" s="24"/>
      <c r="J68" s="28" t="s">
        <v>1142</v>
      </c>
      <c r="K68" s="26" t="s">
        <v>1143</v>
      </c>
      <c r="L68" s="168"/>
      <c r="M68" s="24"/>
      <c r="N68" s="24"/>
      <c r="O68" s="24"/>
      <c r="P68" s="39" t="s">
        <v>1144</v>
      </c>
      <c r="Q68" s="46" t="s">
        <v>1074</v>
      </c>
      <c r="R68" s="168"/>
      <c r="S68" s="164"/>
      <c r="T68" s="164"/>
      <c r="U68" s="164"/>
      <c r="V68" s="164"/>
      <c r="W68" s="164"/>
      <c r="X68" s="35"/>
      <c r="Y68" s="33"/>
      <c r="Z68" s="33"/>
      <c r="AA68" s="33"/>
      <c r="AB68" s="33"/>
      <c r="AC68" s="33"/>
    </row>
    <row r="69" spans="1:29" ht="12.75" customHeight="1">
      <c r="A69" s="24"/>
      <c r="B69" s="24"/>
      <c r="C69" s="24"/>
      <c r="D69" s="28" t="s">
        <v>1145</v>
      </c>
      <c r="E69" s="26" t="s">
        <v>1146</v>
      </c>
      <c r="F69" s="168"/>
      <c r="G69" s="24"/>
      <c r="H69" s="24"/>
      <c r="I69" s="24"/>
      <c r="J69" s="28" t="s">
        <v>1147</v>
      </c>
      <c r="K69" s="26" t="s">
        <v>1148</v>
      </c>
      <c r="L69" s="168"/>
      <c r="M69" s="24"/>
      <c r="N69" s="24"/>
      <c r="O69" s="24"/>
      <c r="P69" s="39" t="s">
        <v>1149</v>
      </c>
      <c r="Q69" s="46" t="s">
        <v>934</v>
      </c>
      <c r="R69" s="168"/>
      <c r="S69" s="164"/>
      <c r="T69" s="164"/>
      <c r="U69" s="164"/>
      <c r="V69" s="164"/>
      <c r="W69" s="164"/>
      <c r="X69" s="35"/>
      <c r="Y69" s="33"/>
      <c r="Z69" s="33"/>
      <c r="AA69" s="33"/>
      <c r="AB69" s="33"/>
      <c r="AC69" s="33"/>
    </row>
    <row r="70" spans="1:29" ht="12.75" customHeight="1">
      <c r="A70" s="24"/>
      <c r="B70" s="24"/>
      <c r="C70" s="24"/>
      <c r="D70" s="28" t="s">
        <v>1150</v>
      </c>
      <c r="E70" s="26" t="s">
        <v>1151</v>
      </c>
      <c r="F70" s="168"/>
      <c r="G70" s="27"/>
      <c r="H70" s="27"/>
      <c r="I70" s="27"/>
      <c r="J70" s="28" t="s">
        <v>1152</v>
      </c>
      <c r="K70" s="26" t="s">
        <v>1153</v>
      </c>
      <c r="L70" s="168"/>
      <c r="M70" s="24"/>
      <c r="N70" s="24"/>
      <c r="O70" s="24"/>
      <c r="P70" s="39" t="s">
        <v>1154</v>
      </c>
      <c r="Q70" s="46" t="s">
        <v>1084</v>
      </c>
      <c r="R70" s="168"/>
      <c r="S70" s="164"/>
      <c r="T70" s="164"/>
      <c r="U70" s="164"/>
      <c r="V70" s="164"/>
      <c r="W70" s="164"/>
      <c r="X70" s="35"/>
      <c r="Y70" s="33"/>
      <c r="Z70" s="33"/>
      <c r="AA70" s="33"/>
      <c r="AB70" s="33"/>
      <c r="AC70" s="33"/>
    </row>
    <row r="71" spans="1:29" ht="12.75" customHeight="1">
      <c r="A71" s="24"/>
      <c r="B71" s="24"/>
      <c r="C71" s="24"/>
      <c r="D71" s="28" t="s">
        <v>1155</v>
      </c>
      <c r="E71" s="26" t="s">
        <v>1156</v>
      </c>
      <c r="F71" s="168"/>
      <c r="G71" s="24"/>
      <c r="H71" s="24"/>
      <c r="I71" s="24"/>
      <c r="J71" s="28" t="s">
        <v>1157</v>
      </c>
      <c r="K71" s="26" t="s">
        <v>1158</v>
      </c>
      <c r="L71" s="168"/>
      <c r="M71" s="24"/>
      <c r="N71" s="24"/>
      <c r="O71" s="24"/>
      <c r="P71" s="39" t="s">
        <v>1159</v>
      </c>
      <c r="Q71" s="46" t="s">
        <v>1090</v>
      </c>
      <c r="R71" s="168"/>
      <c r="S71" s="164"/>
      <c r="T71" s="164"/>
      <c r="U71" s="164"/>
      <c r="V71" s="164"/>
      <c r="W71" s="164"/>
      <c r="X71" s="35"/>
      <c r="Y71" s="33"/>
      <c r="Z71" s="33"/>
      <c r="AA71" s="33"/>
      <c r="AB71" s="33"/>
      <c r="AC71" s="33"/>
    </row>
    <row r="72" spans="1:29" ht="12.75" customHeight="1">
      <c r="A72" s="27"/>
      <c r="B72" s="24"/>
      <c r="C72" s="24"/>
      <c r="D72" s="28" t="s">
        <v>1160</v>
      </c>
      <c r="E72" s="26" t="s">
        <v>1161</v>
      </c>
      <c r="F72" s="167"/>
      <c r="G72" s="24"/>
      <c r="H72" s="24"/>
      <c r="I72" s="24"/>
      <c r="J72" s="28" t="s">
        <v>1162</v>
      </c>
      <c r="K72" s="26" t="s">
        <v>1163</v>
      </c>
      <c r="L72" s="167"/>
      <c r="M72" s="169">
        <f>SUM(Q47:S71)</f>
        <v>0</v>
      </c>
      <c r="N72" s="170"/>
      <c r="O72" s="170"/>
      <c r="P72" s="170"/>
      <c r="Q72" s="171"/>
      <c r="R72" s="168"/>
      <c r="S72" s="164"/>
      <c r="T72" s="164"/>
      <c r="U72" s="164"/>
      <c r="V72" s="164"/>
      <c r="W72" s="164"/>
      <c r="X72" s="35"/>
      <c r="Y72" s="33"/>
      <c r="Z72" s="33"/>
      <c r="AA72" s="33"/>
      <c r="AB72" s="33"/>
      <c r="AC72" s="33"/>
    </row>
    <row r="73" spans="1:29" ht="12.75" customHeight="1">
      <c r="A73" s="33"/>
      <c r="B73" s="33"/>
      <c r="C73" s="33"/>
      <c r="D73" s="33"/>
      <c r="E73" s="33"/>
      <c r="F73" s="35"/>
      <c r="G73" s="33"/>
      <c r="H73" s="33"/>
      <c r="I73" s="33"/>
      <c r="J73" s="33"/>
      <c r="K73" s="33"/>
      <c r="L73" s="35"/>
      <c r="M73" s="164"/>
      <c r="N73" s="164"/>
      <c r="O73" s="164"/>
      <c r="P73" s="164"/>
      <c r="Q73" s="164"/>
      <c r="R73" s="167"/>
      <c r="S73" s="164"/>
      <c r="T73" s="164"/>
      <c r="U73" s="164"/>
      <c r="V73" s="164"/>
      <c r="W73" s="164"/>
      <c r="X73" s="35"/>
      <c r="Y73" s="33"/>
      <c r="Z73" s="33"/>
      <c r="AA73" s="33"/>
      <c r="AB73" s="33"/>
      <c r="AC73" s="33"/>
    </row>
    <row r="74" spans="1:29" ht="12.75" customHeight="1">
      <c r="A74" s="33"/>
      <c r="B74" s="33"/>
      <c r="C74" s="33"/>
      <c r="D74" s="33"/>
      <c r="E74" s="33"/>
      <c r="F74" s="35"/>
      <c r="G74" s="33"/>
      <c r="H74" s="33"/>
      <c r="I74" s="33"/>
      <c r="J74" s="33"/>
      <c r="K74" s="33"/>
      <c r="L74" s="35"/>
    </row>
  </sheetData>
  <mergeCells count="49">
    <mergeCell ref="C36:E36"/>
    <mergeCell ref="G36:K36"/>
    <mergeCell ref="M37:Q37"/>
    <mergeCell ref="S37:W37"/>
    <mergeCell ref="F43:F72"/>
    <mergeCell ref="R40:R41"/>
    <mergeCell ref="M44:Q44"/>
    <mergeCell ref="R44:R73"/>
    <mergeCell ref="M45:Q45"/>
    <mergeCell ref="M72:Q72"/>
    <mergeCell ref="M73:Q73"/>
    <mergeCell ref="A1:K1"/>
    <mergeCell ref="A2:E2"/>
    <mergeCell ref="G2:K2"/>
    <mergeCell ref="S2:W2"/>
    <mergeCell ref="Y2:AC2"/>
    <mergeCell ref="Y10:AC10"/>
    <mergeCell ref="Y11:AC11"/>
    <mergeCell ref="M2:Q2"/>
    <mergeCell ref="M21:Q21"/>
    <mergeCell ref="M22:Q22"/>
    <mergeCell ref="Y25:AC25"/>
    <mergeCell ref="S26:W26"/>
    <mergeCell ref="X26:AC26"/>
    <mergeCell ref="G27:K27"/>
    <mergeCell ref="S27:W27"/>
    <mergeCell ref="X27:AC27"/>
    <mergeCell ref="F28:K28"/>
    <mergeCell ref="L28:L29"/>
    <mergeCell ref="X28:AC28"/>
    <mergeCell ref="F29:K29"/>
    <mergeCell ref="X29:AC29"/>
    <mergeCell ref="A30:E30"/>
    <mergeCell ref="F30:K30"/>
    <mergeCell ref="X30:AC30"/>
    <mergeCell ref="A31:K34"/>
    <mergeCell ref="X31:AC31"/>
    <mergeCell ref="X32:AC32"/>
    <mergeCell ref="X33:AC33"/>
    <mergeCell ref="X34:AC34"/>
    <mergeCell ref="M34:Q34"/>
    <mergeCell ref="S34:W34"/>
    <mergeCell ref="Z41:AB41"/>
    <mergeCell ref="L39:L40"/>
    <mergeCell ref="L43:L72"/>
    <mergeCell ref="S56:W56"/>
    <mergeCell ref="S57:W57"/>
    <mergeCell ref="S67:W67"/>
    <mergeCell ref="S68:W7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155"/>
  <sheetViews>
    <sheetView workbookViewId="0"/>
  </sheetViews>
  <sheetFormatPr baseColWidth="10" defaultColWidth="14.5" defaultRowHeight="12.75" customHeight="1"/>
  <sheetData>
    <row r="1" spans="1:4" ht="12.75" customHeight="1">
      <c r="A1" s="2" t="s">
        <v>1164</v>
      </c>
      <c r="B1" s="2" t="s">
        <v>0</v>
      </c>
      <c r="C1" s="2" t="s">
        <v>1</v>
      </c>
    </row>
    <row r="2" spans="1:4" ht="12.75" customHeight="1">
      <c r="A2" s="47" t="s">
        <v>1165</v>
      </c>
      <c r="D2" s="2" t="s">
        <v>1166</v>
      </c>
    </row>
    <row r="3" spans="1:4" ht="12.75" customHeight="1">
      <c r="A3" s="48"/>
    </row>
    <row r="4" spans="1:4" ht="12.75" customHeight="1">
      <c r="A4" s="47" t="s">
        <v>1167</v>
      </c>
    </row>
    <row r="5" spans="1:4" ht="12.75" customHeight="1">
      <c r="A5" s="48"/>
    </row>
    <row r="6" spans="1:4" ht="12.75" customHeight="1">
      <c r="A6" s="47" t="s">
        <v>1168</v>
      </c>
    </row>
    <row r="7" spans="1:4" ht="12.75" customHeight="1">
      <c r="A7" s="48"/>
    </row>
    <row r="8" spans="1:4" ht="12.75" customHeight="1">
      <c r="A8" s="47" t="s">
        <v>1169</v>
      </c>
    </row>
    <row r="9" spans="1:4" ht="12.75" customHeight="1">
      <c r="A9" s="48"/>
    </row>
    <row r="10" spans="1:4" ht="12.75" customHeight="1">
      <c r="A10" s="47" t="s">
        <v>1170</v>
      </c>
    </row>
    <row r="11" spans="1:4" ht="12.75" customHeight="1">
      <c r="A11" s="48"/>
    </row>
    <row r="12" spans="1:4" ht="12.75" customHeight="1">
      <c r="A12" s="47" t="s">
        <v>1171</v>
      </c>
      <c r="B12" s="2">
        <v>1</v>
      </c>
      <c r="C12" s="2">
        <v>1</v>
      </c>
    </row>
    <row r="13" spans="1:4" ht="12.75" customHeight="1">
      <c r="A13" s="48"/>
    </row>
    <row r="14" spans="1:4" ht="12.75" customHeight="1">
      <c r="A14" s="47" t="s">
        <v>1172</v>
      </c>
      <c r="B14" s="2">
        <v>1</v>
      </c>
    </row>
    <row r="15" spans="1:4" ht="12.75" customHeight="1">
      <c r="A15" s="48"/>
    </row>
    <row r="16" spans="1:4" ht="12.75" customHeight="1">
      <c r="A16" s="47" t="s">
        <v>1173</v>
      </c>
      <c r="B16" s="2">
        <v>1</v>
      </c>
    </row>
    <row r="17" spans="1:3" ht="12.75" customHeight="1">
      <c r="A17" s="48"/>
    </row>
    <row r="18" spans="1:3" ht="12.75" customHeight="1">
      <c r="A18" s="47" t="s">
        <v>1174</v>
      </c>
      <c r="B18" s="2">
        <v>1</v>
      </c>
    </row>
    <row r="19" spans="1:3" ht="12.75" customHeight="1">
      <c r="A19" s="48"/>
    </row>
    <row r="20" spans="1:3" ht="12.75" customHeight="1">
      <c r="A20" s="47" t="s">
        <v>1175</v>
      </c>
    </row>
    <row r="21" spans="1:3" ht="12.75" customHeight="1">
      <c r="A21" s="48"/>
    </row>
    <row r="22" spans="1:3" ht="12.75" customHeight="1">
      <c r="A22" s="47" t="s">
        <v>1176</v>
      </c>
    </row>
    <row r="23" spans="1:3" ht="12.75" customHeight="1">
      <c r="A23" s="48"/>
    </row>
    <row r="24" spans="1:3" ht="12.75" customHeight="1">
      <c r="A24" s="47" t="s">
        <v>1177</v>
      </c>
      <c r="B24" s="2">
        <v>1</v>
      </c>
    </row>
    <row r="25" spans="1:3" ht="12.75" customHeight="1">
      <c r="A25" s="48"/>
    </row>
    <row r="26" spans="1:3" ht="12.75" customHeight="1">
      <c r="A26" s="47" t="s">
        <v>1178</v>
      </c>
      <c r="B26" s="2">
        <v>1</v>
      </c>
    </row>
    <row r="27" spans="1:3" ht="12.75" customHeight="1">
      <c r="A27" s="48"/>
    </row>
    <row r="28" spans="1:3" ht="12.75" customHeight="1">
      <c r="A28" s="47" t="s">
        <v>1179</v>
      </c>
    </row>
    <row r="29" spans="1:3" ht="12.75" customHeight="1">
      <c r="A29" s="48"/>
    </row>
    <row r="30" spans="1:3" ht="12.75" customHeight="1">
      <c r="A30" s="47" t="s">
        <v>1180</v>
      </c>
    </row>
    <row r="31" spans="1:3" ht="12.75" customHeight="1">
      <c r="A31" s="48"/>
    </row>
    <row r="32" spans="1:3" ht="12.75" customHeight="1">
      <c r="A32" s="47" t="s">
        <v>1181</v>
      </c>
      <c r="B32" s="2">
        <v>1</v>
      </c>
      <c r="C32" s="2">
        <v>1</v>
      </c>
    </row>
    <row r="33" spans="1:3" ht="12.75" customHeight="1">
      <c r="A33" s="48"/>
    </row>
    <row r="34" spans="1:3" ht="12.75" customHeight="1">
      <c r="A34" s="47" t="s">
        <v>1182</v>
      </c>
    </row>
    <row r="35" spans="1:3" ht="12.75" customHeight="1">
      <c r="A35" s="48"/>
    </row>
    <row r="36" spans="1:3" ht="12.75" customHeight="1">
      <c r="A36" s="47" t="s">
        <v>1183</v>
      </c>
      <c r="B36" s="2">
        <v>1</v>
      </c>
      <c r="C36" s="2">
        <v>1</v>
      </c>
    </row>
    <row r="37" spans="1:3" ht="12.75" customHeight="1">
      <c r="A37" s="48"/>
    </row>
    <row r="38" spans="1:3" ht="12.75" customHeight="1">
      <c r="A38" s="47" t="s">
        <v>1184</v>
      </c>
      <c r="B38" s="2">
        <v>1</v>
      </c>
    </row>
    <row r="39" spans="1:3" ht="12.75" customHeight="1">
      <c r="A39" s="48"/>
    </row>
    <row r="40" spans="1:3" ht="12.75" customHeight="1">
      <c r="A40" s="47" t="s">
        <v>1185</v>
      </c>
    </row>
    <row r="41" spans="1:3" ht="12.75" customHeight="1">
      <c r="A41" s="48"/>
    </row>
    <row r="42" spans="1:3" ht="12.75" customHeight="1">
      <c r="A42" s="47" t="s">
        <v>1186</v>
      </c>
      <c r="B42" s="2">
        <v>1</v>
      </c>
    </row>
    <row r="43" spans="1:3" ht="12.75" customHeight="1">
      <c r="A43" s="48"/>
    </row>
    <row r="44" spans="1:3" ht="12.75" customHeight="1">
      <c r="A44" s="47" t="s">
        <v>1187</v>
      </c>
    </row>
    <row r="45" spans="1:3" ht="12.75" customHeight="1">
      <c r="A45" s="48"/>
    </row>
    <row r="46" spans="1:3" ht="12.75" customHeight="1">
      <c r="A46" s="47" t="s">
        <v>1188</v>
      </c>
    </row>
    <row r="47" spans="1:3" ht="12.75" customHeight="1">
      <c r="A47" s="48"/>
    </row>
    <row r="48" spans="1:3" ht="12.75" customHeight="1">
      <c r="A48" s="47" t="s">
        <v>1189</v>
      </c>
      <c r="B48" s="2">
        <v>1</v>
      </c>
      <c r="C48" s="2">
        <v>1</v>
      </c>
    </row>
    <row r="49" spans="1:3" ht="12.75" customHeight="1">
      <c r="A49" s="48"/>
    </row>
    <row r="50" spans="1:3" ht="12.75" customHeight="1">
      <c r="A50" s="47" t="s">
        <v>1190</v>
      </c>
      <c r="B50" s="2">
        <v>1</v>
      </c>
      <c r="C50" s="2">
        <v>1</v>
      </c>
    </row>
    <row r="51" spans="1:3" ht="12.75" customHeight="1">
      <c r="A51" s="48"/>
    </row>
    <row r="52" spans="1:3" ht="12.75" customHeight="1">
      <c r="A52" s="47" t="s">
        <v>1191</v>
      </c>
      <c r="B52" s="2">
        <v>1</v>
      </c>
    </row>
    <row r="53" spans="1:3" ht="12.75" customHeight="1">
      <c r="A53" s="48"/>
    </row>
    <row r="54" spans="1:3" ht="12.75" customHeight="1">
      <c r="A54" s="47" t="s">
        <v>1192</v>
      </c>
      <c r="B54" s="2">
        <v>1</v>
      </c>
    </row>
    <row r="55" spans="1:3" ht="12.75" customHeight="1">
      <c r="A55" s="48"/>
    </row>
    <row r="56" spans="1:3" ht="12.75" customHeight="1">
      <c r="A56" s="47" t="s">
        <v>1193</v>
      </c>
    </row>
    <row r="57" spans="1:3" ht="12.75" customHeight="1">
      <c r="A57" s="48"/>
    </row>
    <row r="58" spans="1:3" ht="12.75" customHeight="1">
      <c r="A58" s="47" t="s">
        <v>1194</v>
      </c>
      <c r="B58" s="2">
        <v>1</v>
      </c>
    </row>
    <row r="59" spans="1:3" ht="12.75" customHeight="1">
      <c r="A59" s="48"/>
    </row>
    <row r="60" spans="1:3" ht="12.75" customHeight="1">
      <c r="A60" s="47" t="s">
        <v>1195</v>
      </c>
    </row>
    <row r="61" spans="1:3" ht="12.75" customHeight="1">
      <c r="A61" s="48"/>
    </row>
    <row r="62" spans="1:3" ht="12.75" customHeight="1">
      <c r="A62" s="47" t="s">
        <v>1196</v>
      </c>
    </row>
    <row r="63" spans="1:3" ht="12.75" customHeight="1">
      <c r="A63" s="48"/>
    </row>
    <row r="64" spans="1:3" ht="12.75" customHeight="1">
      <c r="A64" s="47" t="s">
        <v>1197</v>
      </c>
    </row>
    <row r="65" spans="1:3" ht="12.75" customHeight="1">
      <c r="A65" s="48"/>
    </row>
    <row r="66" spans="1:3" ht="12.75" customHeight="1">
      <c r="A66" s="47" t="s">
        <v>1198</v>
      </c>
    </row>
    <row r="67" spans="1:3" ht="12.75" customHeight="1">
      <c r="A67" s="48"/>
    </row>
    <row r="68" spans="1:3" ht="12.75" customHeight="1">
      <c r="A68" s="47" t="s">
        <v>1199</v>
      </c>
    </row>
    <row r="69" spans="1:3" ht="12.75" customHeight="1">
      <c r="A69" s="48"/>
    </row>
    <row r="70" spans="1:3" ht="12.75" customHeight="1">
      <c r="A70" s="47" t="s">
        <v>1200</v>
      </c>
    </row>
    <row r="71" spans="1:3" ht="12.75" customHeight="1">
      <c r="A71" s="48"/>
    </row>
    <row r="72" spans="1:3" ht="12.75" customHeight="1">
      <c r="A72" s="47" t="s">
        <v>1201</v>
      </c>
    </row>
    <row r="73" spans="1:3" ht="12.75" customHeight="1">
      <c r="A73" s="48"/>
    </row>
    <row r="74" spans="1:3" ht="12.75" customHeight="1">
      <c r="A74" s="47" t="s">
        <v>1202</v>
      </c>
    </row>
    <row r="75" spans="1:3" ht="13">
      <c r="A75" s="48"/>
    </row>
    <row r="76" spans="1:3" ht="56">
      <c r="A76" s="47" t="s">
        <v>1203</v>
      </c>
    </row>
    <row r="77" spans="1:3" ht="13">
      <c r="A77" s="48"/>
    </row>
    <row r="78" spans="1:3" ht="28">
      <c r="A78" s="47" t="s">
        <v>1204</v>
      </c>
      <c r="B78" s="2">
        <v>1</v>
      </c>
      <c r="C78" s="2">
        <v>1</v>
      </c>
    </row>
    <row r="79" spans="1:3" ht="13">
      <c r="A79" s="48"/>
    </row>
    <row r="80" spans="1:3" ht="28">
      <c r="A80" s="47" t="s">
        <v>1205</v>
      </c>
      <c r="B80" s="2">
        <v>1</v>
      </c>
      <c r="C80" s="2">
        <v>1</v>
      </c>
    </row>
    <row r="81" spans="1:3" ht="13">
      <c r="A81" s="48"/>
    </row>
    <row r="82" spans="1:3" ht="28">
      <c r="A82" s="47" t="s">
        <v>1206</v>
      </c>
      <c r="B82" s="2">
        <v>1</v>
      </c>
      <c r="C82" s="2">
        <v>1</v>
      </c>
    </row>
    <row r="83" spans="1:3" ht="13">
      <c r="A83" s="48"/>
    </row>
    <row r="84" spans="1:3" ht="28">
      <c r="A84" s="47" t="s">
        <v>1207</v>
      </c>
      <c r="B84" s="2">
        <v>1</v>
      </c>
      <c r="C84" s="2">
        <v>1</v>
      </c>
    </row>
    <row r="85" spans="1:3" ht="13">
      <c r="A85" s="48"/>
    </row>
    <row r="86" spans="1:3" ht="28">
      <c r="A86" s="47" t="s">
        <v>1208</v>
      </c>
      <c r="B86" s="2">
        <v>1</v>
      </c>
      <c r="C86" s="2">
        <v>1</v>
      </c>
    </row>
    <row r="87" spans="1:3" ht="13">
      <c r="A87" s="48"/>
    </row>
    <row r="88" spans="1:3" ht="28">
      <c r="A88" s="47" t="s">
        <v>1209</v>
      </c>
      <c r="B88" s="2">
        <v>1</v>
      </c>
      <c r="C88" s="2">
        <v>1</v>
      </c>
    </row>
    <row r="89" spans="1:3" ht="13">
      <c r="A89" s="48"/>
    </row>
    <row r="90" spans="1:3" ht="28">
      <c r="A90" s="47" t="s">
        <v>1210</v>
      </c>
      <c r="B90" s="2">
        <v>1</v>
      </c>
      <c r="C90" s="2">
        <v>1</v>
      </c>
    </row>
    <row r="91" spans="1:3" ht="13">
      <c r="A91" s="48"/>
    </row>
    <row r="92" spans="1:3" ht="28">
      <c r="A92" s="47" t="s">
        <v>1211</v>
      </c>
      <c r="B92" s="2">
        <v>1</v>
      </c>
      <c r="C92" s="2">
        <v>1</v>
      </c>
    </row>
    <row r="93" spans="1:3" ht="13">
      <c r="A93" s="48"/>
    </row>
    <row r="94" spans="1:3" ht="56">
      <c r="A94" s="47" t="s">
        <v>1212</v>
      </c>
    </row>
    <row r="95" spans="1:3" ht="13">
      <c r="A95" s="48"/>
    </row>
    <row r="96" spans="1:3" ht="28">
      <c r="A96" s="47" t="s">
        <v>1213</v>
      </c>
      <c r="B96" s="2">
        <v>1</v>
      </c>
      <c r="C96" s="2">
        <v>1</v>
      </c>
    </row>
    <row r="97" spans="1:3" ht="13">
      <c r="A97" s="48"/>
    </row>
    <row r="98" spans="1:3" ht="28">
      <c r="A98" s="47" t="s">
        <v>1214</v>
      </c>
      <c r="C98" s="2">
        <v>1</v>
      </c>
    </row>
    <row r="99" spans="1:3" ht="13">
      <c r="A99" s="48"/>
    </row>
    <row r="100" spans="1:3" ht="28">
      <c r="A100" s="47" t="s">
        <v>1215</v>
      </c>
      <c r="B100" s="2">
        <v>1</v>
      </c>
    </row>
    <row r="101" spans="1:3" ht="13">
      <c r="A101" s="48"/>
    </row>
    <row r="102" spans="1:3" ht="56">
      <c r="A102" s="47" t="s">
        <v>1216</v>
      </c>
    </row>
    <row r="103" spans="1:3" ht="13">
      <c r="A103" s="48"/>
    </row>
    <row r="104" spans="1:3" ht="28">
      <c r="A104" s="47" t="s">
        <v>1217</v>
      </c>
    </row>
    <row r="105" spans="1:3" ht="13">
      <c r="A105" s="48"/>
    </row>
    <row r="106" spans="1:3" ht="28">
      <c r="A106" s="47" t="s">
        <v>1218</v>
      </c>
    </row>
    <row r="107" spans="1:3" ht="13">
      <c r="A107" s="48"/>
    </row>
    <row r="108" spans="1:3" ht="56">
      <c r="A108" s="47" t="s">
        <v>1219</v>
      </c>
    </row>
    <row r="109" spans="1:3" ht="13">
      <c r="A109" s="48"/>
    </row>
    <row r="110" spans="1:3" ht="56">
      <c r="A110" s="47" t="s">
        <v>1220</v>
      </c>
    </row>
    <row r="111" spans="1:3" ht="13">
      <c r="A111" s="48"/>
    </row>
    <row r="112" spans="1:3" ht="56">
      <c r="A112" s="47" t="s">
        <v>1221</v>
      </c>
    </row>
    <row r="113" spans="1:3" ht="13">
      <c r="A113" s="48"/>
    </row>
    <row r="114" spans="1:3" ht="28">
      <c r="A114" s="47" t="s">
        <v>1222</v>
      </c>
      <c r="C114" s="2">
        <v>1</v>
      </c>
    </row>
    <row r="115" spans="1:3" ht="13">
      <c r="A115" s="48"/>
    </row>
    <row r="116" spans="1:3" ht="28">
      <c r="A116" s="47" t="s">
        <v>1223</v>
      </c>
      <c r="C116" s="2">
        <v>1</v>
      </c>
    </row>
    <row r="117" spans="1:3" ht="13">
      <c r="A117" s="48"/>
    </row>
    <row r="118" spans="1:3" ht="28">
      <c r="A118" s="47" t="s">
        <v>1224</v>
      </c>
      <c r="C118" s="2">
        <v>1</v>
      </c>
    </row>
    <row r="119" spans="1:3" ht="13">
      <c r="A119" s="48"/>
    </row>
    <row r="120" spans="1:3" ht="42">
      <c r="A120" s="47" t="s">
        <v>1225</v>
      </c>
    </row>
    <row r="121" spans="1:3" ht="13">
      <c r="A121" s="48"/>
    </row>
    <row r="122" spans="1:3" ht="28">
      <c r="A122" s="47" t="s">
        <v>1226</v>
      </c>
      <c r="B122" s="2">
        <v>1</v>
      </c>
      <c r="C122" s="2">
        <v>1</v>
      </c>
    </row>
    <row r="123" spans="1:3" ht="13">
      <c r="A123" s="48"/>
    </row>
    <row r="124" spans="1:3" ht="28">
      <c r="A124" s="47" t="s">
        <v>1227</v>
      </c>
      <c r="C124" s="2">
        <v>1</v>
      </c>
    </row>
    <row r="125" spans="1:3" ht="13">
      <c r="A125" s="48"/>
    </row>
    <row r="126" spans="1:3" ht="28">
      <c r="A126" s="47" t="s">
        <v>1228</v>
      </c>
      <c r="C126" s="2">
        <v>1</v>
      </c>
    </row>
    <row r="127" spans="1:3" ht="13">
      <c r="A127" s="48"/>
    </row>
    <row r="128" spans="1:3" ht="28">
      <c r="A128" s="47" t="s">
        <v>1229</v>
      </c>
      <c r="B128" s="2">
        <v>1</v>
      </c>
      <c r="C128" s="2">
        <v>1</v>
      </c>
    </row>
    <row r="129" spans="1:3" ht="13">
      <c r="A129" s="48"/>
    </row>
    <row r="130" spans="1:3" ht="14">
      <c r="A130" s="47" t="s">
        <v>1230</v>
      </c>
      <c r="B130" s="2">
        <v>1</v>
      </c>
    </row>
    <row r="131" spans="1:3" ht="13">
      <c r="A131" s="48"/>
    </row>
    <row r="132" spans="1:3" ht="14">
      <c r="A132" s="47" t="s">
        <v>1231</v>
      </c>
      <c r="C132" s="2">
        <v>1</v>
      </c>
    </row>
    <row r="133" spans="1:3" ht="13">
      <c r="A133" s="48"/>
    </row>
    <row r="134" spans="1:3" ht="14">
      <c r="A134" s="47" t="s">
        <v>1232</v>
      </c>
    </row>
    <row r="135" spans="1:3" ht="13">
      <c r="A135" s="48"/>
    </row>
    <row r="136" spans="1:3" ht="42">
      <c r="A136" s="47" t="s">
        <v>1233</v>
      </c>
    </row>
    <row r="137" spans="1:3" ht="13">
      <c r="A137" s="48"/>
    </row>
    <row r="138" spans="1:3" ht="42">
      <c r="A138" s="47" t="s">
        <v>1234</v>
      </c>
    </row>
    <row r="139" spans="1:3" ht="13">
      <c r="A139" s="48"/>
    </row>
    <row r="140" spans="1:3" ht="56">
      <c r="A140" s="47" t="s">
        <v>1235</v>
      </c>
    </row>
    <row r="141" spans="1:3" ht="13">
      <c r="A141" s="48"/>
    </row>
    <row r="142" spans="1:3" ht="56">
      <c r="A142" s="47" t="s">
        <v>1236</v>
      </c>
      <c r="B142" s="2">
        <v>1</v>
      </c>
      <c r="C142" s="2">
        <v>1</v>
      </c>
    </row>
    <row r="143" spans="1:3" ht="13">
      <c r="A143" s="48"/>
    </row>
    <row r="144" spans="1:3" ht="42">
      <c r="A144" s="47" t="s">
        <v>1237</v>
      </c>
    </row>
    <row r="145" spans="1:3" ht="13">
      <c r="A145" s="48"/>
    </row>
    <row r="146" spans="1:3" ht="70">
      <c r="A146" s="47" t="s">
        <v>1238</v>
      </c>
    </row>
    <row r="147" spans="1:3" ht="13">
      <c r="A147" s="48"/>
    </row>
    <row r="148" spans="1:3" ht="14">
      <c r="A148" s="2" t="s">
        <v>1239</v>
      </c>
    </row>
    <row r="149" spans="1:3" ht="14">
      <c r="A149" s="2" t="s">
        <v>1240</v>
      </c>
      <c r="B149" s="2">
        <v>1</v>
      </c>
    </row>
    <row r="150" spans="1:3" ht="28">
      <c r="A150" s="2" t="s">
        <v>1241</v>
      </c>
      <c r="B150" s="2">
        <v>1</v>
      </c>
    </row>
    <row r="151" spans="1:3" ht="28">
      <c r="A151" s="2" t="s">
        <v>1242</v>
      </c>
      <c r="B151" s="2">
        <v>1</v>
      </c>
    </row>
    <row r="152" spans="1:3" ht="14">
      <c r="A152" s="2" t="s">
        <v>1243</v>
      </c>
      <c r="B152" s="2">
        <v>1</v>
      </c>
    </row>
    <row r="153" spans="1:3" ht="28">
      <c r="A153" s="2" t="s">
        <v>1244</v>
      </c>
      <c r="B153" s="2">
        <v>1</v>
      </c>
    </row>
    <row r="154" spans="1:3" ht="28">
      <c r="A154" s="2" t="s">
        <v>1245</v>
      </c>
      <c r="B154" s="2">
        <v>1</v>
      </c>
    </row>
    <row r="155" spans="1:3" ht="14">
      <c r="A155" s="2" t="s">
        <v>1246</v>
      </c>
      <c r="B155">
        <f t="shared" ref="B155:C155" si="0">SUM(B3:B154)</f>
        <v>35</v>
      </c>
      <c r="C155">
        <f t="shared" si="0"/>
        <v>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998"/>
  <sheetViews>
    <sheetView workbookViewId="0"/>
  </sheetViews>
  <sheetFormatPr baseColWidth="10" defaultColWidth="14.5" defaultRowHeight="12.75" customHeight="1"/>
  <sheetData>
    <row r="1" spans="1:26" ht="12.75" customHeight="1">
      <c r="A1" s="49" t="s">
        <v>1247</v>
      </c>
      <c r="B1" s="50" t="s">
        <v>0</v>
      </c>
      <c r="C1" s="50" t="s">
        <v>1248</v>
      </c>
      <c r="D1" s="51"/>
      <c r="E1" s="50"/>
      <c r="F1" s="50"/>
      <c r="G1" s="50"/>
      <c r="H1" s="52"/>
      <c r="I1" s="52"/>
      <c r="J1" s="52"/>
      <c r="K1" s="52"/>
      <c r="L1" s="52"/>
      <c r="M1" s="52"/>
      <c r="N1" s="52"/>
      <c r="O1" s="52"/>
      <c r="P1" s="52"/>
      <c r="Q1" s="52"/>
      <c r="R1" s="52"/>
      <c r="S1" s="52"/>
      <c r="T1" s="52"/>
      <c r="U1" s="52"/>
      <c r="V1" s="52"/>
      <c r="W1" s="52"/>
      <c r="X1" s="52"/>
      <c r="Y1" s="52"/>
      <c r="Z1" s="52"/>
    </row>
    <row r="2" spans="1:26" ht="12.75" customHeight="1">
      <c r="A2" s="53" t="s">
        <v>1249</v>
      </c>
      <c r="B2" s="53"/>
      <c r="C2" s="54"/>
      <c r="D2" s="52"/>
      <c r="E2" s="52"/>
      <c r="F2" s="50"/>
      <c r="G2" s="52"/>
      <c r="H2" s="52"/>
      <c r="I2" s="52"/>
      <c r="J2" s="52"/>
      <c r="K2" s="52"/>
      <c r="L2" s="52"/>
      <c r="M2" s="52"/>
      <c r="N2" s="52"/>
      <c r="O2" s="52"/>
      <c r="P2" s="52"/>
      <c r="Q2" s="52"/>
      <c r="R2" s="52"/>
      <c r="S2" s="52"/>
      <c r="T2" s="52"/>
      <c r="U2" s="52"/>
      <c r="V2" s="52"/>
      <c r="W2" s="52"/>
      <c r="X2" s="52"/>
      <c r="Y2" s="52"/>
      <c r="Z2" s="52"/>
    </row>
    <row r="3" spans="1:26" ht="12.75" customHeight="1">
      <c r="A3" s="49" t="s">
        <v>1250</v>
      </c>
      <c r="B3" s="52"/>
      <c r="C3" s="55"/>
      <c r="D3" s="52"/>
      <c r="E3" s="52"/>
      <c r="F3" s="52"/>
      <c r="G3" s="52"/>
      <c r="H3" s="52"/>
      <c r="I3" s="52"/>
      <c r="J3" s="52"/>
      <c r="K3" s="52"/>
      <c r="L3" s="52"/>
      <c r="M3" s="52"/>
      <c r="N3" s="52"/>
      <c r="O3" s="52"/>
      <c r="P3" s="52"/>
      <c r="Q3" s="52"/>
      <c r="R3" s="52"/>
      <c r="S3" s="52"/>
      <c r="T3" s="52"/>
      <c r="U3" s="52"/>
      <c r="V3" s="52"/>
      <c r="W3" s="52"/>
      <c r="X3" s="52"/>
      <c r="Y3" s="52"/>
      <c r="Z3" s="52"/>
    </row>
    <row r="4" spans="1:26" ht="12.75" customHeight="1">
      <c r="A4" s="49" t="s">
        <v>1251</v>
      </c>
      <c r="B4" s="55"/>
      <c r="C4" s="55"/>
      <c r="D4" s="52"/>
      <c r="E4" s="52"/>
      <c r="F4" s="52"/>
      <c r="G4" s="52"/>
      <c r="H4" s="52"/>
      <c r="I4" s="52"/>
      <c r="J4" s="52"/>
      <c r="K4" s="52"/>
      <c r="L4" s="52"/>
      <c r="M4" s="52"/>
      <c r="N4" s="52"/>
      <c r="O4" s="52"/>
      <c r="P4" s="52"/>
      <c r="Q4" s="52"/>
      <c r="R4" s="52"/>
      <c r="S4" s="52"/>
      <c r="T4" s="52"/>
      <c r="U4" s="52"/>
      <c r="V4" s="52"/>
      <c r="W4" s="52"/>
      <c r="X4" s="52"/>
      <c r="Y4" s="52"/>
      <c r="Z4" s="52"/>
    </row>
    <row r="5" spans="1:26" ht="12.75" customHeight="1">
      <c r="A5" s="49" t="s">
        <v>1252</v>
      </c>
      <c r="B5" s="55"/>
      <c r="C5" s="55"/>
      <c r="D5" s="52"/>
      <c r="E5" s="52"/>
      <c r="F5" s="52"/>
      <c r="G5" s="52"/>
      <c r="H5" s="52"/>
      <c r="I5" s="52"/>
      <c r="J5" s="52"/>
      <c r="K5" s="52"/>
      <c r="L5" s="52"/>
      <c r="M5" s="52"/>
      <c r="N5" s="52"/>
      <c r="O5" s="52"/>
      <c r="P5" s="52"/>
      <c r="Q5" s="52"/>
      <c r="R5" s="52"/>
      <c r="S5" s="52"/>
      <c r="T5" s="52"/>
      <c r="U5" s="52"/>
      <c r="V5" s="52"/>
      <c r="W5" s="52"/>
      <c r="X5" s="52"/>
      <c r="Y5" s="52"/>
      <c r="Z5" s="52"/>
    </row>
    <row r="6" spans="1:26" ht="12.75" customHeight="1">
      <c r="A6" s="49" t="s">
        <v>1253</v>
      </c>
      <c r="B6" s="52"/>
      <c r="C6" s="55"/>
      <c r="D6" s="52"/>
      <c r="E6" s="52"/>
      <c r="F6" s="52"/>
      <c r="G6" s="52"/>
      <c r="H6" s="52"/>
      <c r="I6" s="52"/>
      <c r="J6" s="52"/>
      <c r="K6" s="52"/>
      <c r="L6" s="52"/>
      <c r="M6" s="52"/>
      <c r="N6" s="52"/>
      <c r="O6" s="52"/>
      <c r="P6" s="52"/>
      <c r="Q6" s="52"/>
      <c r="R6" s="52"/>
      <c r="S6" s="52"/>
      <c r="T6" s="52"/>
      <c r="U6" s="52"/>
      <c r="V6" s="52"/>
      <c r="W6" s="52"/>
      <c r="X6" s="52"/>
      <c r="Y6" s="52"/>
      <c r="Z6" s="52"/>
    </row>
    <row r="7" spans="1:26" ht="12.75" customHeight="1">
      <c r="A7" s="49"/>
      <c r="B7" s="52"/>
      <c r="C7" s="52"/>
      <c r="D7" s="52"/>
      <c r="E7" s="52"/>
      <c r="F7" s="52"/>
      <c r="G7" s="52"/>
      <c r="H7" s="52"/>
      <c r="I7" s="52"/>
      <c r="J7" s="52"/>
      <c r="K7" s="52"/>
      <c r="L7" s="52"/>
      <c r="M7" s="52"/>
      <c r="N7" s="52"/>
      <c r="O7" s="52"/>
      <c r="P7" s="52"/>
      <c r="Q7" s="52"/>
      <c r="R7" s="52"/>
      <c r="S7" s="52"/>
      <c r="T7" s="52"/>
      <c r="U7" s="52"/>
      <c r="V7" s="52"/>
      <c r="W7" s="52"/>
      <c r="X7" s="52"/>
      <c r="Y7" s="52"/>
      <c r="Z7" s="52"/>
    </row>
    <row r="8" spans="1:26" ht="12.75" customHeight="1">
      <c r="A8" s="49" t="s">
        <v>1254</v>
      </c>
      <c r="B8" s="55"/>
      <c r="C8" s="55"/>
      <c r="D8" s="52"/>
      <c r="E8" s="52"/>
      <c r="F8" s="52"/>
      <c r="G8" s="52"/>
      <c r="H8" s="52"/>
      <c r="I8" s="52"/>
      <c r="J8" s="52"/>
      <c r="K8" s="52"/>
      <c r="L8" s="52"/>
      <c r="M8" s="52"/>
      <c r="N8" s="52"/>
      <c r="O8" s="52"/>
      <c r="P8" s="52"/>
      <c r="Q8" s="52"/>
      <c r="R8" s="52"/>
      <c r="S8" s="52"/>
      <c r="T8" s="52"/>
      <c r="U8" s="52"/>
      <c r="V8" s="52"/>
      <c r="W8" s="52"/>
      <c r="X8" s="52"/>
      <c r="Y8" s="52"/>
      <c r="Z8" s="52"/>
    </row>
    <row r="9" spans="1:26" ht="12.75" customHeight="1">
      <c r="A9" s="49"/>
      <c r="B9" s="52"/>
      <c r="C9" s="52"/>
      <c r="D9" s="52"/>
      <c r="E9" s="52"/>
      <c r="F9" s="52"/>
      <c r="G9" s="52"/>
      <c r="H9" s="52"/>
      <c r="I9" s="52"/>
      <c r="J9" s="52"/>
      <c r="K9" s="52"/>
      <c r="L9" s="52"/>
      <c r="M9" s="52"/>
      <c r="N9" s="52"/>
      <c r="O9" s="52"/>
      <c r="P9" s="52"/>
      <c r="Q9" s="52"/>
      <c r="R9" s="52"/>
      <c r="S9" s="52"/>
      <c r="T9" s="52"/>
      <c r="U9" s="52"/>
      <c r="V9" s="52"/>
      <c r="W9" s="52"/>
      <c r="X9" s="52"/>
      <c r="Y9" s="52"/>
      <c r="Z9" s="52"/>
    </row>
    <row r="10" spans="1:26" ht="12.75" customHeight="1">
      <c r="A10" s="49" t="s">
        <v>1255</v>
      </c>
      <c r="B10" s="55"/>
      <c r="C10" s="55"/>
      <c r="D10" s="52"/>
      <c r="E10" s="52"/>
      <c r="F10" s="52"/>
      <c r="G10" s="52"/>
      <c r="H10" s="52"/>
      <c r="I10" s="52"/>
      <c r="J10" s="52"/>
      <c r="K10" s="52"/>
      <c r="L10" s="52"/>
      <c r="M10" s="52"/>
      <c r="N10" s="52"/>
      <c r="O10" s="52"/>
      <c r="P10" s="52"/>
      <c r="Q10" s="52"/>
      <c r="R10" s="52"/>
      <c r="S10" s="52"/>
      <c r="T10" s="52"/>
      <c r="U10" s="52"/>
      <c r="V10" s="52"/>
      <c r="W10" s="52"/>
      <c r="X10" s="52"/>
      <c r="Y10" s="52"/>
      <c r="Z10" s="52"/>
    </row>
    <row r="11" spans="1:26" ht="12.75" customHeight="1">
      <c r="A11" s="49"/>
      <c r="B11" s="52"/>
      <c r="C11" s="52"/>
      <c r="D11" s="52"/>
      <c r="E11" s="52"/>
      <c r="F11" s="52"/>
      <c r="G11" s="52"/>
      <c r="H11" s="52"/>
      <c r="I11" s="52"/>
      <c r="J11" s="52"/>
      <c r="K11" s="52"/>
      <c r="L11" s="52"/>
      <c r="M11" s="52"/>
      <c r="N11" s="52"/>
      <c r="O11" s="52"/>
      <c r="P11" s="52"/>
      <c r="Q11" s="52"/>
      <c r="R11" s="52"/>
      <c r="S11" s="52"/>
      <c r="T11" s="52"/>
      <c r="U11" s="52"/>
      <c r="V11" s="52"/>
      <c r="W11" s="52"/>
      <c r="X11" s="52"/>
      <c r="Y11" s="52"/>
      <c r="Z11" s="52"/>
    </row>
    <row r="12" spans="1:26" ht="12.75" customHeight="1">
      <c r="A12" s="49" t="s">
        <v>1256</v>
      </c>
      <c r="B12" s="55"/>
      <c r="C12" s="55"/>
      <c r="D12" s="52"/>
      <c r="E12" s="52"/>
      <c r="F12" s="52"/>
      <c r="G12" s="52"/>
      <c r="H12" s="52"/>
      <c r="I12" s="52"/>
      <c r="J12" s="52"/>
      <c r="K12" s="52"/>
      <c r="L12" s="52"/>
      <c r="M12" s="52"/>
      <c r="N12" s="52"/>
      <c r="O12" s="52"/>
      <c r="P12" s="52"/>
      <c r="Q12" s="52"/>
      <c r="R12" s="52"/>
      <c r="S12" s="52"/>
      <c r="T12" s="52"/>
      <c r="U12" s="52"/>
      <c r="V12" s="52"/>
      <c r="W12" s="52"/>
      <c r="X12" s="52"/>
      <c r="Y12" s="52"/>
      <c r="Z12" s="52"/>
    </row>
    <row r="13" spans="1:26" ht="12.75" customHeight="1">
      <c r="A13" s="49"/>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row r="14" spans="1:26" ht="12.75" customHeight="1">
      <c r="A14" s="49" t="s">
        <v>1257</v>
      </c>
      <c r="B14" s="55"/>
      <c r="C14" s="52"/>
      <c r="D14" s="52"/>
      <c r="E14" s="52"/>
      <c r="F14" s="52"/>
      <c r="G14" s="52"/>
      <c r="H14" s="52"/>
      <c r="I14" s="52"/>
      <c r="J14" s="52"/>
      <c r="K14" s="52"/>
      <c r="L14" s="52"/>
      <c r="M14" s="52"/>
      <c r="N14" s="52"/>
      <c r="O14" s="52"/>
      <c r="P14" s="52"/>
      <c r="Q14" s="52"/>
      <c r="R14" s="52"/>
      <c r="S14" s="52"/>
      <c r="T14" s="52"/>
      <c r="U14" s="52"/>
      <c r="V14" s="52"/>
      <c r="W14" s="52"/>
      <c r="X14" s="52"/>
      <c r="Y14" s="52"/>
      <c r="Z14" s="52"/>
    </row>
    <row r="15" spans="1:26" ht="12.75" customHeight="1">
      <c r="A15" s="49"/>
      <c r="B15" s="52"/>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ht="12.75" customHeight="1">
      <c r="A16" s="49" t="s">
        <v>1258</v>
      </c>
      <c r="B16" s="55"/>
      <c r="C16" s="55"/>
      <c r="D16" s="52"/>
      <c r="E16" s="52"/>
      <c r="F16" s="52"/>
      <c r="G16" s="52"/>
      <c r="H16" s="52"/>
      <c r="I16" s="52"/>
      <c r="J16" s="52"/>
      <c r="K16" s="52"/>
      <c r="L16" s="52"/>
      <c r="M16" s="52"/>
      <c r="N16" s="52"/>
      <c r="O16" s="52"/>
      <c r="P16" s="52"/>
      <c r="Q16" s="52"/>
      <c r="R16" s="52"/>
      <c r="S16" s="52"/>
      <c r="T16" s="52"/>
      <c r="U16" s="52"/>
      <c r="V16" s="52"/>
      <c r="W16" s="52"/>
      <c r="X16" s="52"/>
      <c r="Y16" s="52"/>
      <c r="Z16" s="52"/>
    </row>
    <row r="17" spans="1:26" ht="12.75" customHeight="1">
      <c r="A17" s="49"/>
      <c r="B17" s="52"/>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6" ht="12.75" customHeight="1">
      <c r="A18" s="49" t="s">
        <v>1259</v>
      </c>
      <c r="B18" s="55"/>
      <c r="C18" s="55"/>
      <c r="D18" s="52"/>
      <c r="E18" s="52"/>
      <c r="F18" s="52"/>
      <c r="G18" s="52"/>
      <c r="H18" s="52"/>
      <c r="I18" s="52"/>
      <c r="J18" s="52"/>
      <c r="K18" s="52"/>
      <c r="L18" s="52"/>
      <c r="M18" s="52"/>
      <c r="N18" s="52"/>
      <c r="O18" s="52"/>
      <c r="P18" s="52"/>
      <c r="Q18" s="52"/>
      <c r="R18" s="52"/>
      <c r="S18" s="52"/>
      <c r="T18" s="52"/>
      <c r="U18" s="52"/>
      <c r="V18" s="52"/>
      <c r="W18" s="52"/>
      <c r="X18" s="52"/>
      <c r="Y18" s="52"/>
      <c r="Z18" s="52"/>
    </row>
    <row r="19" spans="1:26" ht="12.75" customHeight="1">
      <c r="A19" s="49"/>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ht="12.75" customHeight="1">
      <c r="A20" s="49" t="s">
        <v>1260</v>
      </c>
      <c r="B20" s="55"/>
      <c r="C20" s="56">
        <v>1</v>
      </c>
      <c r="D20" s="52"/>
      <c r="E20" s="52"/>
      <c r="F20" s="52"/>
      <c r="G20" s="52"/>
      <c r="H20" s="52"/>
      <c r="I20" s="52"/>
      <c r="J20" s="52"/>
      <c r="K20" s="52"/>
      <c r="L20" s="52"/>
      <c r="M20" s="52"/>
      <c r="N20" s="52"/>
      <c r="O20" s="52"/>
      <c r="P20" s="52"/>
      <c r="Q20" s="52"/>
      <c r="R20" s="52"/>
      <c r="S20" s="52"/>
      <c r="T20" s="52"/>
      <c r="U20" s="52"/>
      <c r="V20" s="52"/>
      <c r="W20" s="52"/>
      <c r="X20" s="52"/>
      <c r="Y20" s="52"/>
      <c r="Z20" s="52"/>
    </row>
    <row r="21" spans="1:26" ht="12.75" customHeight="1">
      <c r="A21" s="49"/>
      <c r="B21" s="52"/>
      <c r="C21" s="50">
        <v>1</v>
      </c>
      <c r="D21" s="52"/>
      <c r="E21" s="52"/>
      <c r="F21" s="52"/>
      <c r="G21" s="52"/>
      <c r="H21" s="52"/>
      <c r="I21" s="52"/>
      <c r="J21" s="52"/>
      <c r="K21" s="52"/>
      <c r="L21" s="52"/>
      <c r="M21" s="52"/>
      <c r="N21" s="52"/>
      <c r="O21" s="52"/>
      <c r="P21" s="52"/>
      <c r="Q21" s="52"/>
      <c r="R21" s="52"/>
      <c r="S21" s="52"/>
      <c r="T21" s="52"/>
      <c r="U21" s="52"/>
      <c r="V21" s="52"/>
      <c r="W21" s="52"/>
      <c r="X21" s="52"/>
      <c r="Y21" s="52"/>
      <c r="Z21" s="52"/>
    </row>
    <row r="22" spans="1:26" ht="12.75" customHeight="1">
      <c r="A22" s="49" t="s">
        <v>1261</v>
      </c>
      <c r="B22" s="55"/>
      <c r="C22" s="55"/>
      <c r="D22" s="52"/>
      <c r="E22" s="52"/>
      <c r="F22" s="52"/>
      <c r="G22" s="52"/>
      <c r="H22" s="52"/>
      <c r="I22" s="52"/>
      <c r="J22" s="52"/>
      <c r="K22" s="52"/>
      <c r="L22" s="52"/>
      <c r="M22" s="52"/>
      <c r="N22" s="52"/>
      <c r="O22" s="52"/>
      <c r="P22" s="52"/>
      <c r="Q22" s="52"/>
      <c r="R22" s="52"/>
      <c r="S22" s="52"/>
      <c r="T22" s="52"/>
      <c r="U22" s="52"/>
      <c r="V22" s="52"/>
      <c r="W22" s="52"/>
      <c r="X22" s="52"/>
      <c r="Y22" s="52"/>
      <c r="Z22" s="52"/>
    </row>
    <row r="23" spans="1:26" ht="12.75" customHeight="1">
      <c r="A23" s="49"/>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ht="12.75" customHeight="1">
      <c r="A24" s="49" t="s">
        <v>1262</v>
      </c>
      <c r="B24" s="52"/>
      <c r="C24" s="55"/>
      <c r="D24" s="52"/>
      <c r="E24" s="52"/>
      <c r="F24" s="52"/>
      <c r="G24" s="52"/>
      <c r="H24" s="52"/>
      <c r="I24" s="52"/>
      <c r="J24" s="52"/>
      <c r="K24" s="52"/>
      <c r="L24" s="52"/>
      <c r="M24" s="52"/>
      <c r="N24" s="52"/>
      <c r="O24" s="52"/>
      <c r="P24" s="52"/>
      <c r="Q24" s="52"/>
      <c r="R24" s="52"/>
      <c r="S24" s="52"/>
      <c r="T24" s="52"/>
      <c r="U24" s="52"/>
      <c r="V24" s="52"/>
      <c r="W24" s="52"/>
      <c r="X24" s="52"/>
      <c r="Y24" s="52"/>
      <c r="Z24" s="52"/>
    </row>
    <row r="25" spans="1:26" ht="12.75" customHeight="1">
      <c r="A25" s="49" t="s">
        <v>1263</v>
      </c>
      <c r="B25" s="55"/>
      <c r="C25" s="55"/>
      <c r="D25" s="52"/>
      <c r="E25" s="52"/>
      <c r="F25" s="52"/>
      <c r="G25" s="52"/>
      <c r="H25" s="52"/>
      <c r="I25" s="52"/>
      <c r="J25" s="52"/>
      <c r="K25" s="52"/>
      <c r="L25" s="52"/>
      <c r="M25" s="52"/>
      <c r="N25" s="52"/>
      <c r="O25" s="52"/>
      <c r="P25" s="52"/>
      <c r="Q25" s="52"/>
      <c r="R25" s="52"/>
      <c r="S25" s="52"/>
      <c r="T25" s="52"/>
      <c r="U25" s="52"/>
      <c r="V25" s="52"/>
      <c r="W25" s="52"/>
      <c r="X25" s="52"/>
      <c r="Y25" s="52"/>
      <c r="Z25" s="52"/>
    </row>
    <row r="26" spans="1:26" ht="12.75" customHeight="1">
      <c r="A26" s="49"/>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ht="12.75" customHeight="1">
      <c r="A27" s="49" t="s">
        <v>1264</v>
      </c>
      <c r="B27" s="55"/>
      <c r="C27" s="56">
        <v>1</v>
      </c>
      <c r="D27" s="52"/>
      <c r="E27" s="52"/>
      <c r="F27" s="52"/>
      <c r="G27" s="52"/>
      <c r="H27" s="52"/>
      <c r="I27" s="52"/>
      <c r="J27" s="52"/>
      <c r="K27" s="52"/>
      <c r="L27" s="52"/>
      <c r="M27" s="52"/>
      <c r="N27" s="52"/>
      <c r="O27" s="52"/>
      <c r="P27" s="52"/>
      <c r="Q27" s="52"/>
      <c r="R27" s="52"/>
      <c r="S27" s="52"/>
      <c r="T27" s="52"/>
      <c r="U27" s="52"/>
      <c r="V27" s="52"/>
      <c r="W27" s="52"/>
      <c r="X27" s="52"/>
      <c r="Y27" s="52"/>
      <c r="Z27" s="52"/>
    </row>
    <row r="28" spans="1:26" ht="12.75" customHeight="1">
      <c r="A28" s="49"/>
      <c r="B28" s="52"/>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ht="12.75" customHeight="1">
      <c r="A29" s="49" t="s">
        <v>1265</v>
      </c>
      <c r="B29" s="55"/>
      <c r="C29" s="55"/>
      <c r="D29" s="52"/>
      <c r="E29" s="52"/>
      <c r="F29" s="52"/>
      <c r="G29" s="52"/>
      <c r="H29" s="52"/>
      <c r="I29" s="52"/>
      <c r="J29" s="52"/>
      <c r="K29" s="52"/>
      <c r="L29" s="52"/>
      <c r="M29" s="52"/>
      <c r="N29" s="52"/>
      <c r="O29" s="52"/>
      <c r="P29" s="52"/>
      <c r="Q29" s="52"/>
      <c r="R29" s="52"/>
      <c r="S29" s="52"/>
      <c r="T29" s="52"/>
      <c r="U29" s="52"/>
      <c r="V29" s="52"/>
      <c r="W29" s="52"/>
      <c r="X29" s="52"/>
      <c r="Y29" s="52"/>
      <c r="Z29" s="52"/>
    </row>
    <row r="30" spans="1:26" ht="12.75" customHeight="1">
      <c r="A30" s="49"/>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ht="12.75" customHeight="1">
      <c r="A31" s="49" t="s">
        <v>1266</v>
      </c>
      <c r="B31" s="55"/>
      <c r="C31" s="55"/>
      <c r="D31" s="52"/>
      <c r="E31" s="52"/>
      <c r="F31" s="52"/>
      <c r="G31" s="52"/>
      <c r="H31" s="52"/>
      <c r="I31" s="52"/>
      <c r="J31" s="52"/>
      <c r="K31" s="52"/>
      <c r="L31" s="52"/>
      <c r="M31" s="52"/>
      <c r="N31" s="52"/>
      <c r="O31" s="52"/>
      <c r="P31" s="52"/>
      <c r="Q31" s="52"/>
      <c r="R31" s="52"/>
      <c r="S31" s="52"/>
      <c r="T31" s="52"/>
      <c r="U31" s="52"/>
      <c r="V31" s="52"/>
      <c r="W31" s="52"/>
      <c r="X31" s="52"/>
      <c r="Y31" s="52"/>
      <c r="Z31" s="52"/>
    </row>
    <row r="32" spans="1:26" ht="12.75" customHeight="1">
      <c r="A32" s="49"/>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ht="12.75" customHeight="1">
      <c r="A33" s="49" t="s">
        <v>1267</v>
      </c>
      <c r="B33" s="52"/>
      <c r="C33" s="55"/>
      <c r="D33" s="52"/>
      <c r="E33" s="52"/>
      <c r="F33" s="52"/>
      <c r="G33" s="52"/>
      <c r="H33" s="52"/>
      <c r="I33" s="52"/>
      <c r="J33" s="52"/>
      <c r="K33" s="52"/>
      <c r="L33" s="52"/>
      <c r="M33" s="52"/>
      <c r="N33" s="52"/>
      <c r="O33" s="52"/>
      <c r="P33" s="52"/>
      <c r="Q33" s="52"/>
      <c r="R33" s="52"/>
      <c r="S33" s="52"/>
      <c r="T33" s="52"/>
      <c r="U33" s="52"/>
      <c r="V33" s="52"/>
      <c r="W33" s="52"/>
      <c r="X33" s="52"/>
      <c r="Y33" s="52"/>
      <c r="Z33" s="52"/>
    </row>
    <row r="34" spans="1:26" ht="12.75" customHeight="1">
      <c r="A34" s="49"/>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ht="12.75" customHeight="1">
      <c r="A35" s="49" t="s">
        <v>1268</v>
      </c>
      <c r="B35" s="55"/>
      <c r="C35" s="52"/>
      <c r="D35" s="52"/>
      <c r="E35" s="52"/>
      <c r="F35" s="52"/>
      <c r="G35" s="52"/>
      <c r="H35" s="52"/>
      <c r="I35" s="52"/>
      <c r="J35" s="52"/>
      <c r="K35" s="52"/>
      <c r="L35" s="52"/>
      <c r="M35" s="52"/>
      <c r="N35" s="52"/>
      <c r="O35" s="52"/>
      <c r="P35" s="52"/>
      <c r="Q35" s="52"/>
      <c r="R35" s="52"/>
      <c r="S35" s="52"/>
      <c r="T35" s="52"/>
      <c r="U35" s="52"/>
      <c r="V35" s="52"/>
      <c r="W35" s="52"/>
      <c r="X35" s="52"/>
      <c r="Y35" s="52"/>
      <c r="Z35" s="52"/>
    </row>
    <row r="36" spans="1:26" ht="12.75" customHeight="1">
      <c r="A36" s="49"/>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ht="12.75" customHeight="1">
      <c r="A37" s="49" t="s">
        <v>1269</v>
      </c>
      <c r="B37" s="55"/>
      <c r="C37" s="55"/>
      <c r="D37" s="52"/>
      <c r="E37" s="52"/>
      <c r="F37" s="52"/>
      <c r="G37" s="52"/>
      <c r="H37" s="52"/>
      <c r="I37" s="52"/>
      <c r="J37" s="52"/>
      <c r="K37" s="52"/>
      <c r="L37" s="52"/>
      <c r="M37" s="52"/>
      <c r="N37" s="52"/>
      <c r="O37" s="52"/>
      <c r="P37" s="52"/>
      <c r="Q37" s="52"/>
      <c r="R37" s="52"/>
      <c r="S37" s="52"/>
      <c r="T37" s="52"/>
      <c r="U37" s="52"/>
      <c r="V37" s="52"/>
      <c r="W37" s="52"/>
      <c r="X37" s="52"/>
      <c r="Y37" s="52"/>
      <c r="Z37" s="52"/>
    </row>
    <row r="38" spans="1:26" ht="12.75" customHeight="1">
      <c r="A38" s="49"/>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ht="12.75" customHeight="1">
      <c r="A39" s="49" t="s">
        <v>1270</v>
      </c>
      <c r="B39" s="55"/>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ht="12.75" customHeight="1">
      <c r="A40" s="49"/>
      <c r="B40" s="52"/>
      <c r="C40" s="52"/>
      <c r="D40" s="52"/>
      <c r="E40" s="52"/>
      <c r="F40" s="52"/>
      <c r="G40" s="52"/>
      <c r="H40" s="52"/>
      <c r="I40" s="52"/>
      <c r="J40" s="52"/>
      <c r="K40" s="52"/>
      <c r="L40" s="52"/>
      <c r="M40" s="52"/>
      <c r="N40" s="52"/>
      <c r="O40" s="52"/>
      <c r="P40" s="52"/>
      <c r="Q40" s="52"/>
      <c r="R40" s="52"/>
      <c r="S40" s="52"/>
      <c r="T40" s="52"/>
      <c r="U40" s="52"/>
      <c r="V40" s="52"/>
      <c r="W40" s="52"/>
      <c r="X40" s="52"/>
      <c r="Y40" s="52"/>
      <c r="Z40" s="52"/>
    </row>
    <row r="41" spans="1:26" ht="80">
      <c r="A41" s="57" t="s">
        <v>1271</v>
      </c>
      <c r="B41" s="55"/>
      <c r="C41" s="55"/>
      <c r="D41" s="52"/>
      <c r="E41" s="52"/>
      <c r="F41" s="52"/>
      <c r="G41" s="52"/>
      <c r="H41" s="52"/>
      <c r="I41" s="52"/>
      <c r="J41" s="52"/>
      <c r="K41" s="52"/>
      <c r="L41" s="52"/>
      <c r="M41" s="52"/>
      <c r="N41" s="52"/>
      <c r="O41" s="52"/>
      <c r="P41" s="52"/>
      <c r="Q41" s="52"/>
      <c r="R41" s="52"/>
      <c r="S41" s="52"/>
      <c r="T41" s="52"/>
      <c r="U41" s="52"/>
      <c r="V41" s="52"/>
      <c r="W41" s="52"/>
      <c r="X41" s="52"/>
      <c r="Y41" s="52"/>
      <c r="Z41" s="52"/>
    </row>
    <row r="42" spans="1:26" ht="12.75" customHeight="1">
      <c r="A42" s="49"/>
      <c r="B42" s="52"/>
      <c r="C42" s="52"/>
      <c r="D42" s="52"/>
      <c r="E42" s="52"/>
      <c r="F42" s="52"/>
      <c r="G42" s="52"/>
      <c r="H42" s="52"/>
      <c r="I42" s="52"/>
      <c r="J42" s="52"/>
      <c r="K42" s="52"/>
      <c r="L42" s="52"/>
      <c r="M42" s="52"/>
      <c r="N42" s="52"/>
      <c r="O42" s="52"/>
      <c r="P42" s="52"/>
      <c r="Q42" s="52"/>
      <c r="R42" s="52"/>
      <c r="S42" s="52"/>
      <c r="T42" s="52"/>
      <c r="U42" s="52"/>
      <c r="V42" s="52"/>
      <c r="W42" s="52"/>
      <c r="X42" s="52"/>
      <c r="Y42" s="52"/>
      <c r="Z42" s="52"/>
    </row>
    <row r="43" spans="1:26" ht="12.75" customHeight="1">
      <c r="A43" s="49" t="s">
        <v>1272</v>
      </c>
      <c r="B43" s="55"/>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ht="12.75" customHeight="1">
      <c r="A44" s="49" t="s">
        <v>1273</v>
      </c>
      <c r="B44" s="55"/>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ht="12.75" customHeight="1">
      <c r="A45" s="49"/>
      <c r="B45" s="52"/>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ht="12.75" customHeight="1">
      <c r="A46" s="49" t="s">
        <v>1274</v>
      </c>
      <c r="B46" s="55"/>
      <c r="C46" s="55"/>
      <c r="D46" s="52"/>
      <c r="E46" s="52"/>
      <c r="F46" s="52"/>
      <c r="G46" s="52"/>
      <c r="H46" s="52"/>
      <c r="I46" s="52"/>
      <c r="J46" s="52"/>
      <c r="K46" s="52"/>
      <c r="L46" s="52"/>
      <c r="M46" s="52"/>
      <c r="N46" s="52"/>
      <c r="O46" s="52"/>
      <c r="P46" s="52"/>
      <c r="Q46" s="52"/>
      <c r="R46" s="52"/>
      <c r="S46" s="52"/>
      <c r="T46" s="52"/>
      <c r="U46" s="52"/>
      <c r="V46" s="52"/>
      <c r="W46" s="52"/>
      <c r="X46" s="52"/>
      <c r="Y46" s="52"/>
      <c r="Z46" s="52"/>
    </row>
    <row r="47" spans="1:26" ht="12.75" customHeight="1">
      <c r="A47" s="49" t="s">
        <v>1275</v>
      </c>
      <c r="B47" s="55"/>
      <c r="C47" s="55"/>
      <c r="D47" s="52"/>
      <c r="E47" s="52"/>
      <c r="F47" s="52"/>
      <c r="G47" s="52"/>
      <c r="H47" s="52"/>
      <c r="I47" s="52"/>
      <c r="J47" s="52"/>
      <c r="K47" s="52"/>
      <c r="L47" s="52"/>
      <c r="M47" s="52"/>
      <c r="N47" s="52"/>
      <c r="O47" s="52"/>
      <c r="P47" s="52"/>
      <c r="Q47" s="52"/>
      <c r="R47" s="52"/>
      <c r="S47" s="52"/>
      <c r="T47" s="52"/>
      <c r="U47" s="52"/>
      <c r="V47" s="52"/>
      <c r="W47" s="52"/>
      <c r="X47" s="52"/>
      <c r="Y47" s="52"/>
      <c r="Z47" s="52"/>
    </row>
    <row r="48" spans="1:26" ht="12.75" customHeight="1">
      <c r="A48" s="49" t="s">
        <v>1276</v>
      </c>
      <c r="B48" s="55"/>
      <c r="C48" s="55"/>
      <c r="D48" s="52"/>
      <c r="E48" s="52"/>
      <c r="F48" s="52"/>
      <c r="G48" s="52"/>
      <c r="H48" s="52"/>
      <c r="I48" s="52"/>
      <c r="J48" s="52"/>
      <c r="K48" s="52"/>
      <c r="L48" s="52"/>
      <c r="M48" s="52"/>
      <c r="N48" s="52"/>
      <c r="O48" s="52"/>
      <c r="P48" s="52"/>
      <c r="Q48" s="52"/>
      <c r="R48" s="52"/>
      <c r="S48" s="52"/>
      <c r="T48" s="52"/>
      <c r="U48" s="52"/>
      <c r="V48" s="52"/>
      <c r="W48" s="52"/>
      <c r="X48" s="52"/>
      <c r="Y48" s="52"/>
      <c r="Z48" s="52"/>
    </row>
    <row r="49" spans="1:26" ht="12.75" customHeight="1">
      <c r="A49" s="49"/>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spans="1:26" ht="12.75" customHeight="1">
      <c r="A50" s="49" t="s">
        <v>1277</v>
      </c>
      <c r="B50" s="55"/>
      <c r="C50" s="55"/>
      <c r="D50" s="52"/>
      <c r="E50" s="52"/>
      <c r="F50" s="52"/>
      <c r="G50" s="52"/>
      <c r="H50" s="52"/>
      <c r="I50" s="52"/>
      <c r="J50" s="52"/>
      <c r="K50" s="52"/>
      <c r="L50" s="52"/>
      <c r="M50" s="52"/>
      <c r="N50" s="52"/>
      <c r="O50" s="52"/>
      <c r="P50" s="52"/>
      <c r="Q50" s="52"/>
      <c r="R50" s="52"/>
      <c r="S50" s="52"/>
      <c r="T50" s="52"/>
      <c r="U50" s="52"/>
      <c r="V50" s="52"/>
      <c r="W50" s="52"/>
      <c r="X50" s="52"/>
      <c r="Y50" s="52"/>
      <c r="Z50" s="52"/>
    </row>
    <row r="51" spans="1:26" ht="12.75" customHeight="1">
      <c r="A51" s="49"/>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6" ht="12.75" customHeight="1">
      <c r="A52" s="49" t="s">
        <v>1278</v>
      </c>
      <c r="B52" s="55"/>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ht="12.75" customHeight="1">
      <c r="A53" s="49"/>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ht="12.75" customHeight="1">
      <c r="A54" s="49" t="s">
        <v>1279</v>
      </c>
      <c r="B54" s="55"/>
      <c r="C54" s="55"/>
      <c r="D54" s="52"/>
      <c r="E54" s="52"/>
      <c r="F54" s="52"/>
      <c r="G54" s="52"/>
      <c r="H54" s="52"/>
      <c r="I54" s="52"/>
      <c r="J54" s="52"/>
      <c r="K54" s="52"/>
      <c r="L54" s="52"/>
      <c r="M54" s="52"/>
      <c r="N54" s="52"/>
      <c r="O54" s="52"/>
      <c r="P54" s="52"/>
      <c r="Q54" s="52"/>
      <c r="R54" s="52"/>
      <c r="S54" s="52"/>
      <c r="T54" s="52"/>
      <c r="U54" s="52"/>
      <c r="V54" s="52"/>
      <c r="W54" s="52"/>
      <c r="X54" s="52"/>
      <c r="Y54" s="52"/>
      <c r="Z54" s="52"/>
    </row>
    <row r="55" spans="1:26" ht="12.75" customHeight="1">
      <c r="A55" s="49"/>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ht="12.75" customHeight="1">
      <c r="A56" s="49" t="s">
        <v>1280</v>
      </c>
      <c r="B56" s="55"/>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ht="12.75" customHeight="1">
      <c r="A57" s="49"/>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ht="12.75" customHeight="1">
      <c r="A58" s="49" t="s">
        <v>1281</v>
      </c>
      <c r="B58" s="55"/>
      <c r="C58" s="55"/>
      <c r="D58" s="52"/>
      <c r="E58" s="52"/>
      <c r="F58" s="52"/>
      <c r="G58" s="52"/>
      <c r="H58" s="52"/>
      <c r="I58" s="52"/>
      <c r="J58" s="52"/>
      <c r="K58" s="52"/>
      <c r="L58" s="52"/>
      <c r="M58" s="52"/>
      <c r="N58" s="52"/>
      <c r="O58" s="52"/>
      <c r="P58" s="52"/>
      <c r="Q58" s="52"/>
      <c r="R58" s="52"/>
      <c r="S58" s="52"/>
      <c r="T58" s="52"/>
      <c r="U58" s="52"/>
      <c r="V58" s="52"/>
      <c r="W58" s="52"/>
      <c r="X58" s="52"/>
      <c r="Y58" s="52"/>
      <c r="Z58" s="52"/>
    </row>
    <row r="59" spans="1:26" ht="12.75" customHeight="1">
      <c r="A59" s="49"/>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2.75" customHeight="1">
      <c r="A60" s="49" t="s">
        <v>1282</v>
      </c>
      <c r="B60" s="55"/>
      <c r="C60" s="55"/>
      <c r="D60" s="52"/>
      <c r="E60" s="52"/>
      <c r="F60" s="52"/>
      <c r="G60" s="52"/>
      <c r="H60" s="52"/>
      <c r="I60" s="52"/>
      <c r="J60" s="52"/>
      <c r="K60" s="52"/>
      <c r="L60" s="52"/>
      <c r="M60" s="52"/>
      <c r="N60" s="52"/>
      <c r="O60" s="52"/>
      <c r="P60" s="52"/>
      <c r="Q60" s="52"/>
      <c r="R60" s="52"/>
      <c r="S60" s="52"/>
      <c r="T60" s="52"/>
      <c r="U60" s="52"/>
      <c r="V60" s="52"/>
      <c r="W60" s="52"/>
      <c r="X60" s="52"/>
      <c r="Y60" s="52"/>
      <c r="Z60" s="52"/>
    </row>
    <row r="61" spans="1:26" ht="12.75" customHeight="1">
      <c r="A61" s="49"/>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ht="12.75" customHeight="1">
      <c r="A62" s="49" t="s">
        <v>1283</v>
      </c>
      <c r="B62" s="55"/>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ht="12.75" customHeight="1">
      <c r="A63" s="49"/>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ht="12.75" customHeight="1">
      <c r="A64" s="49" t="s">
        <v>1284</v>
      </c>
      <c r="B64" s="55"/>
      <c r="C64" s="55"/>
      <c r="D64" s="52"/>
      <c r="E64" s="52"/>
      <c r="F64" s="52"/>
      <c r="G64" s="52"/>
      <c r="H64" s="52"/>
      <c r="I64" s="52"/>
      <c r="J64" s="52"/>
      <c r="K64" s="52"/>
      <c r="L64" s="52"/>
      <c r="M64" s="52"/>
      <c r="N64" s="52"/>
      <c r="O64" s="52"/>
      <c r="P64" s="52"/>
      <c r="Q64" s="52"/>
      <c r="R64" s="52"/>
      <c r="S64" s="52"/>
      <c r="T64" s="52"/>
      <c r="U64" s="52"/>
      <c r="V64" s="52"/>
      <c r="W64" s="52"/>
      <c r="X64" s="52"/>
      <c r="Y64" s="52"/>
      <c r="Z64" s="52"/>
    </row>
    <row r="65" spans="1:26" ht="12.75" customHeight="1">
      <c r="A65" s="49"/>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ht="12.75" customHeight="1">
      <c r="A66" s="49" t="s">
        <v>1285</v>
      </c>
      <c r="B66" s="55"/>
      <c r="C66" s="55"/>
      <c r="D66" s="52"/>
      <c r="E66" s="52"/>
      <c r="F66" s="52"/>
      <c r="G66" s="52"/>
      <c r="H66" s="52"/>
      <c r="I66" s="52"/>
      <c r="J66" s="52"/>
      <c r="K66" s="52"/>
      <c r="L66" s="52"/>
      <c r="M66" s="52"/>
      <c r="N66" s="52"/>
      <c r="O66" s="52"/>
      <c r="P66" s="52"/>
      <c r="Q66" s="52"/>
      <c r="R66" s="52"/>
      <c r="S66" s="52"/>
      <c r="T66" s="52"/>
      <c r="U66" s="52"/>
      <c r="V66" s="52"/>
      <c r="W66" s="52"/>
      <c r="X66" s="52"/>
      <c r="Y66" s="52"/>
      <c r="Z66" s="52"/>
    </row>
    <row r="67" spans="1:26" ht="12.75" customHeight="1">
      <c r="A67" s="49"/>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ht="12.75" customHeight="1">
      <c r="A68" s="49" t="s">
        <v>1286</v>
      </c>
      <c r="B68" s="55"/>
      <c r="C68" s="55"/>
      <c r="D68" s="52"/>
      <c r="E68" s="52"/>
      <c r="F68" s="52"/>
      <c r="G68" s="52"/>
      <c r="H68" s="52"/>
      <c r="I68" s="52"/>
      <c r="J68" s="52"/>
      <c r="K68" s="52"/>
      <c r="L68" s="52"/>
      <c r="M68" s="52"/>
      <c r="N68" s="52"/>
      <c r="O68" s="52"/>
      <c r="P68" s="52"/>
      <c r="Q68" s="52"/>
      <c r="R68" s="52"/>
      <c r="S68" s="52"/>
      <c r="T68" s="52"/>
      <c r="U68" s="52"/>
      <c r="V68" s="52"/>
      <c r="W68" s="52"/>
      <c r="X68" s="52"/>
      <c r="Y68" s="52"/>
      <c r="Z68" s="52"/>
    </row>
    <row r="69" spans="1:26" ht="12.75" customHeight="1">
      <c r="A69" s="49"/>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ht="12.75" customHeight="1">
      <c r="A70" s="49" t="s">
        <v>1287</v>
      </c>
      <c r="B70" s="55"/>
      <c r="C70" s="55"/>
      <c r="D70" s="52"/>
      <c r="E70" s="52"/>
      <c r="F70" s="52"/>
      <c r="G70" s="52"/>
      <c r="H70" s="52"/>
      <c r="I70" s="52"/>
      <c r="J70" s="52"/>
      <c r="K70" s="52"/>
      <c r="L70" s="52"/>
      <c r="M70" s="52"/>
      <c r="N70" s="52"/>
      <c r="O70" s="52"/>
      <c r="P70" s="52"/>
      <c r="Q70" s="52"/>
      <c r="R70" s="52"/>
      <c r="S70" s="52"/>
      <c r="T70" s="52"/>
      <c r="U70" s="52"/>
      <c r="V70" s="52"/>
      <c r="W70" s="52"/>
      <c r="X70" s="52"/>
      <c r="Y70" s="52"/>
      <c r="Z70" s="52"/>
    </row>
    <row r="71" spans="1:26" ht="12.75" customHeight="1">
      <c r="A71" s="49"/>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ht="12.75" customHeight="1">
      <c r="A72" s="49" t="s">
        <v>1288</v>
      </c>
      <c r="B72" s="55"/>
      <c r="C72" s="55"/>
      <c r="D72" s="52"/>
      <c r="E72" s="52"/>
      <c r="F72" s="52"/>
      <c r="G72" s="52"/>
      <c r="H72" s="52"/>
      <c r="I72" s="52"/>
      <c r="J72" s="52"/>
      <c r="K72" s="52"/>
      <c r="L72" s="52"/>
      <c r="M72" s="52"/>
      <c r="N72" s="52"/>
      <c r="O72" s="52"/>
      <c r="P72" s="52"/>
      <c r="Q72" s="52"/>
      <c r="R72" s="52"/>
      <c r="S72" s="52"/>
      <c r="T72" s="52"/>
      <c r="U72" s="52"/>
      <c r="V72" s="52"/>
      <c r="W72" s="52"/>
      <c r="X72" s="52"/>
      <c r="Y72" s="52"/>
      <c r="Z72" s="52"/>
    </row>
    <row r="73" spans="1:26" ht="12.75" customHeight="1">
      <c r="A73" s="49"/>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ht="12.75" customHeight="1">
      <c r="A74" s="49" t="s">
        <v>1289</v>
      </c>
      <c r="B74" s="55"/>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ht="13">
      <c r="A75" s="49"/>
      <c r="B75" s="55"/>
      <c r="C75" s="55"/>
      <c r="D75" s="52"/>
      <c r="E75" s="52"/>
      <c r="F75" s="52"/>
      <c r="G75" s="52"/>
      <c r="H75" s="52"/>
      <c r="I75" s="52"/>
      <c r="J75" s="52"/>
      <c r="K75" s="52"/>
      <c r="L75" s="52"/>
      <c r="M75" s="52"/>
      <c r="N75" s="52"/>
      <c r="O75" s="52"/>
      <c r="P75" s="52"/>
      <c r="Q75" s="52"/>
      <c r="R75" s="52"/>
      <c r="S75" s="52"/>
      <c r="T75" s="52"/>
      <c r="U75" s="52"/>
      <c r="V75" s="52"/>
      <c r="W75" s="52"/>
      <c r="X75" s="52"/>
      <c r="Y75" s="52"/>
      <c r="Z75" s="52"/>
    </row>
    <row r="76" spans="1:26" ht="14">
      <c r="A76" s="49" t="s">
        <v>1290</v>
      </c>
      <c r="B76" s="55"/>
      <c r="C76" s="55"/>
      <c r="D76" s="52"/>
      <c r="E76" s="52"/>
      <c r="F76" s="52"/>
      <c r="G76" s="52"/>
      <c r="H76" s="52"/>
      <c r="I76" s="52"/>
      <c r="J76" s="52"/>
      <c r="K76" s="52"/>
      <c r="L76" s="52"/>
      <c r="M76" s="52"/>
      <c r="N76" s="52"/>
      <c r="O76" s="52"/>
      <c r="P76" s="52"/>
      <c r="Q76" s="52"/>
      <c r="R76" s="52"/>
      <c r="S76" s="52"/>
      <c r="T76" s="52"/>
      <c r="U76" s="52"/>
      <c r="V76" s="52"/>
      <c r="W76" s="52"/>
      <c r="X76" s="52"/>
      <c r="Y76" s="52"/>
      <c r="Z76" s="52"/>
    </row>
    <row r="77" spans="1:26" ht="14">
      <c r="A77" s="49" t="s">
        <v>1291</v>
      </c>
      <c r="B77" s="55"/>
      <c r="C77" s="55"/>
      <c r="D77" s="52"/>
      <c r="E77" s="52"/>
      <c r="F77" s="52"/>
      <c r="G77" s="52"/>
      <c r="H77" s="52"/>
      <c r="I77" s="52"/>
      <c r="J77" s="52"/>
      <c r="K77" s="52"/>
      <c r="L77" s="52"/>
      <c r="M77" s="52"/>
      <c r="N77" s="52"/>
      <c r="O77" s="52"/>
      <c r="P77" s="52"/>
      <c r="Q77" s="52"/>
      <c r="R77" s="52"/>
      <c r="S77" s="52"/>
      <c r="T77" s="52"/>
      <c r="U77" s="52"/>
      <c r="V77" s="52"/>
      <c r="W77" s="52"/>
      <c r="X77" s="52"/>
      <c r="Y77" s="52"/>
      <c r="Z77" s="52"/>
    </row>
    <row r="78" spans="1:26" ht="14">
      <c r="A78" s="49" t="s">
        <v>1292</v>
      </c>
      <c r="B78" s="55"/>
      <c r="C78" s="55"/>
      <c r="D78" s="52"/>
      <c r="E78" s="52"/>
      <c r="F78" s="52"/>
      <c r="G78" s="52"/>
      <c r="H78" s="52"/>
      <c r="I78" s="52"/>
      <c r="J78" s="52"/>
      <c r="K78" s="52"/>
      <c r="L78" s="52"/>
      <c r="M78" s="52"/>
      <c r="N78" s="52"/>
      <c r="O78" s="52"/>
      <c r="P78" s="52"/>
      <c r="Q78" s="52"/>
      <c r="R78" s="52"/>
      <c r="S78" s="52"/>
      <c r="T78" s="52"/>
      <c r="U78" s="52"/>
      <c r="V78" s="52"/>
      <c r="W78" s="52"/>
      <c r="X78" s="52"/>
      <c r="Y78" s="52"/>
      <c r="Z78" s="52"/>
    </row>
    <row r="79" spans="1:26" ht="14">
      <c r="A79" s="49" t="s">
        <v>1293</v>
      </c>
      <c r="B79" s="55"/>
      <c r="C79" s="55"/>
      <c r="D79" s="52"/>
      <c r="E79" s="52"/>
      <c r="F79" s="52"/>
      <c r="G79" s="52"/>
      <c r="H79" s="52"/>
      <c r="I79" s="52"/>
      <c r="J79" s="52"/>
      <c r="K79" s="52"/>
      <c r="L79" s="52"/>
      <c r="M79" s="52"/>
      <c r="N79" s="52"/>
      <c r="O79" s="52"/>
      <c r="P79" s="52"/>
      <c r="Q79" s="52"/>
      <c r="R79" s="52"/>
      <c r="S79" s="52"/>
      <c r="T79" s="52"/>
      <c r="U79" s="52"/>
      <c r="V79" s="52"/>
      <c r="W79" s="52"/>
      <c r="X79" s="52"/>
      <c r="Y79" s="52"/>
      <c r="Z79" s="52"/>
    </row>
    <row r="80" spans="1:26" ht="14">
      <c r="A80" s="49" t="s">
        <v>1294</v>
      </c>
      <c r="B80" s="55"/>
      <c r="C80" s="55"/>
      <c r="D80" s="52"/>
      <c r="E80" s="52"/>
      <c r="F80" s="52"/>
      <c r="G80" s="52"/>
      <c r="H80" s="52"/>
      <c r="I80" s="52"/>
      <c r="J80" s="52"/>
      <c r="K80" s="52"/>
      <c r="L80" s="52"/>
      <c r="M80" s="52"/>
      <c r="N80" s="52"/>
      <c r="O80" s="52"/>
      <c r="P80" s="52"/>
      <c r="Q80" s="52"/>
      <c r="R80" s="52"/>
      <c r="S80" s="52"/>
      <c r="T80" s="52"/>
      <c r="U80" s="52"/>
      <c r="V80" s="52"/>
      <c r="W80" s="52"/>
      <c r="X80" s="52"/>
      <c r="Y80" s="52"/>
      <c r="Z80" s="52"/>
    </row>
    <row r="81" spans="1:26" ht="14">
      <c r="A81" s="49" t="s">
        <v>1295</v>
      </c>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ht="28">
      <c r="A82" s="49" t="s">
        <v>1296</v>
      </c>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ht="14">
      <c r="A83" s="49" t="s">
        <v>1297</v>
      </c>
      <c r="B83" s="52"/>
      <c r="C83" s="55"/>
      <c r="D83" s="52"/>
      <c r="E83" s="52"/>
      <c r="F83" s="52"/>
      <c r="G83" s="52"/>
      <c r="H83" s="52"/>
      <c r="I83" s="52"/>
      <c r="J83" s="52"/>
      <c r="K83" s="52"/>
      <c r="L83" s="52"/>
      <c r="M83" s="52"/>
      <c r="N83" s="52"/>
      <c r="O83" s="52"/>
      <c r="P83" s="52"/>
      <c r="Q83" s="52"/>
      <c r="R83" s="52"/>
      <c r="S83" s="52"/>
      <c r="T83" s="52"/>
      <c r="U83" s="52"/>
      <c r="V83" s="52"/>
      <c r="W83" s="52"/>
      <c r="X83" s="52"/>
      <c r="Y83" s="52"/>
      <c r="Z83" s="52"/>
    </row>
    <row r="84" spans="1:26" ht="13">
      <c r="A84" s="58">
        <v>1</v>
      </c>
      <c r="B84" s="55"/>
      <c r="C84" s="55"/>
      <c r="D84" s="52"/>
      <c r="E84" s="52"/>
      <c r="F84" s="52"/>
      <c r="G84" s="52"/>
      <c r="H84" s="52"/>
      <c r="I84" s="52"/>
      <c r="J84" s="52"/>
      <c r="K84" s="52"/>
      <c r="L84" s="52"/>
      <c r="M84" s="52"/>
      <c r="N84" s="52"/>
      <c r="O84" s="52"/>
      <c r="P84" s="52"/>
      <c r="Q84" s="52"/>
      <c r="R84" s="52"/>
      <c r="S84" s="52"/>
      <c r="T84" s="52"/>
      <c r="U84" s="52"/>
      <c r="V84" s="52"/>
      <c r="W84" s="52"/>
      <c r="X84" s="52"/>
      <c r="Y84" s="52"/>
      <c r="Z84" s="52"/>
    </row>
    <row r="85" spans="1:26" ht="13">
      <c r="A85" s="58">
        <v>2</v>
      </c>
      <c r="B85" s="55"/>
      <c r="C85" s="55"/>
      <c r="D85" s="52"/>
      <c r="E85" s="52"/>
      <c r="F85" s="52"/>
      <c r="G85" s="52"/>
      <c r="H85" s="52"/>
      <c r="I85" s="52"/>
      <c r="J85" s="52"/>
      <c r="K85" s="52"/>
      <c r="L85" s="52"/>
      <c r="M85" s="52"/>
      <c r="N85" s="52"/>
      <c r="O85" s="52"/>
      <c r="P85" s="52"/>
      <c r="Q85" s="52"/>
      <c r="R85" s="52"/>
      <c r="S85" s="52"/>
      <c r="T85" s="52"/>
      <c r="U85" s="52"/>
      <c r="V85" s="52"/>
      <c r="W85" s="52"/>
      <c r="X85" s="52"/>
      <c r="Y85" s="52"/>
      <c r="Z85" s="52"/>
    </row>
    <row r="86" spans="1:26" ht="13">
      <c r="A86" s="58">
        <v>3</v>
      </c>
      <c r="B86" s="55"/>
      <c r="C86" s="55"/>
      <c r="D86" s="52"/>
      <c r="E86" s="52"/>
      <c r="F86" s="52"/>
      <c r="G86" s="52"/>
      <c r="H86" s="52"/>
      <c r="I86" s="52"/>
      <c r="J86" s="52"/>
      <c r="K86" s="52"/>
      <c r="L86" s="52"/>
      <c r="M86" s="52"/>
      <c r="N86" s="52"/>
      <c r="O86" s="52"/>
      <c r="P86" s="52"/>
      <c r="Q86" s="52"/>
      <c r="R86" s="52"/>
      <c r="S86" s="52"/>
      <c r="T86" s="52"/>
      <c r="U86" s="52"/>
      <c r="V86" s="52"/>
      <c r="W86" s="52"/>
      <c r="X86" s="52"/>
      <c r="Y86" s="52"/>
      <c r="Z86" s="52"/>
    </row>
    <row r="87" spans="1:26" ht="13">
      <c r="A87" s="58">
        <v>4</v>
      </c>
      <c r="B87" s="55"/>
      <c r="C87" s="55"/>
      <c r="D87" s="52"/>
      <c r="E87" s="52"/>
      <c r="F87" s="52"/>
      <c r="G87" s="52"/>
      <c r="H87" s="52"/>
      <c r="I87" s="52"/>
      <c r="J87" s="52"/>
      <c r="K87" s="52"/>
      <c r="L87" s="52"/>
      <c r="M87" s="52"/>
      <c r="N87" s="52"/>
      <c r="O87" s="52"/>
      <c r="P87" s="52"/>
      <c r="Q87" s="52"/>
      <c r="R87" s="52"/>
      <c r="S87" s="52"/>
      <c r="T87" s="52"/>
      <c r="U87" s="52"/>
      <c r="V87" s="52"/>
      <c r="W87" s="52"/>
      <c r="X87" s="52"/>
      <c r="Y87" s="52"/>
      <c r="Z87" s="52"/>
    </row>
    <row r="88" spans="1:26" ht="13">
      <c r="A88" s="58">
        <v>5</v>
      </c>
      <c r="B88" s="55"/>
      <c r="C88" s="55"/>
      <c r="D88" s="52"/>
      <c r="E88" s="52"/>
      <c r="F88" s="52"/>
      <c r="G88" s="52"/>
      <c r="H88" s="52"/>
      <c r="I88" s="52"/>
      <c r="J88" s="52"/>
      <c r="K88" s="52"/>
      <c r="L88" s="52"/>
      <c r="M88" s="52"/>
      <c r="N88" s="52"/>
      <c r="O88" s="52"/>
      <c r="P88" s="52"/>
      <c r="Q88" s="52"/>
      <c r="R88" s="52"/>
      <c r="S88" s="52"/>
      <c r="T88" s="52"/>
      <c r="U88" s="52"/>
      <c r="V88" s="52"/>
      <c r="W88" s="52"/>
      <c r="X88" s="52"/>
      <c r="Y88" s="52"/>
      <c r="Z88" s="52"/>
    </row>
    <row r="89" spans="1:26" ht="13">
      <c r="A89" s="58">
        <v>6</v>
      </c>
      <c r="B89" s="55"/>
      <c r="C89" s="55"/>
      <c r="D89" s="52"/>
      <c r="E89" s="52"/>
      <c r="F89" s="52"/>
      <c r="G89" s="52"/>
      <c r="H89" s="52"/>
      <c r="I89" s="52"/>
      <c r="J89" s="52"/>
      <c r="K89" s="52"/>
      <c r="L89" s="52"/>
      <c r="M89" s="52"/>
      <c r="N89" s="52"/>
      <c r="O89" s="52"/>
      <c r="P89" s="52"/>
      <c r="Q89" s="52"/>
      <c r="R89" s="52"/>
      <c r="S89" s="52"/>
      <c r="T89" s="52"/>
      <c r="U89" s="52"/>
      <c r="V89" s="52"/>
      <c r="W89" s="52"/>
      <c r="X89" s="52"/>
      <c r="Y89" s="52"/>
      <c r="Z89" s="52"/>
    </row>
    <row r="90" spans="1:26" ht="13">
      <c r="A90" s="58">
        <v>7</v>
      </c>
      <c r="B90" s="55"/>
      <c r="C90" s="55"/>
      <c r="D90" s="52"/>
      <c r="E90" s="52"/>
      <c r="F90" s="52"/>
      <c r="G90" s="52"/>
      <c r="H90" s="52"/>
      <c r="I90" s="52"/>
      <c r="J90" s="52"/>
      <c r="K90" s="52"/>
      <c r="L90" s="52"/>
      <c r="M90" s="52"/>
      <c r="N90" s="52"/>
      <c r="O90" s="52"/>
      <c r="P90" s="52"/>
      <c r="Q90" s="52"/>
      <c r="R90" s="52"/>
      <c r="S90" s="52"/>
      <c r="T90" s="52"/>
      <c r="U90" s="52"/>
      <c r="V90" s="52"/>
      <c r="W90" s="52"/>
      <c r="X90" s="52"/>
      <c r="Y90" s="52"/>
      <c r="Z90" s="52"/>
    </row>
    <row r="91" spans="1:26" ht="13">
      <c r="A91" s="58">
        <v>8</v>
      </c>
      <c r="B91" s="55"/>
      <c r="C91" s="55"/>
      <c r="D91" s="52"/>
      <c r="E91" s="52"/>
      <c r="F91" s="52"/>
      <c r="G91" s="52"/>
      <c r="H91" s="52"/>
      <c r="I91" s="52"/>
      <c r="J91" s="52"/>
      <c r="K91" s="52"/>
      <c r="L91" s="52"/>
      <c r="M91" s="52"/>
      <c r="N91" s="52"/>
      <c r="O91" s="52"/>
      <c r="P91" s="52"/>
      <c r="Q91" s="52"/>
      <c r="R91" s="52"/>
      <c r="S91" s="52"/>
      <c r="T91" s="52"/>
      <c r="U91" s="52"/>
      <c r="V91" s="52"/>
      <c r="W91" s="52"/>
      <c r="X91" s="52"/>
      <c r="Y91" s="52"/>
      <c r="Z91" s="52"/>
    </row>
    <row r="92" spans="1:26" ht="13">
      <c r="A92" s="58">
        <v>9</v>
      </c>
      <c r="B92" s="55"/>
      <c r="C92" s="55"/>
      <c r="D92" s="52"/>
      <c r="E92" s="52"/>
      <c r="F92" s="52"/>
      <c r="G92" s="52"/>
      <c r="H92" s="52"/>
      <c r="I92" s="52"/>
      <c r="J92" s="52"/>
      <c r="K92" s="52"/>
      <c r="L92" s="52"/>
      <c r="M92" s="52"/>
      <c r="N92" s="52"/>
      <c r="O92" s="52"/>
      <c r="P92" s="52"/>
      <c r="Q92" s="52"/>
      <c r="R92" s="52"/>
      <c r="S92" s="52"/>
      <c r="T92" s="52"/>
      <c r="U92" s="52"/>
      <c r="V92" s="52"/>
      <c r="W92" s="52"/>
      <c r="X92" s="52"/>
      <c r="Y92" s="52"/>
      <c r="Z92" s="52"/>
    </row>
    <row r="93" spans="1:26" ht="13">
      <c r="A93" s="58">
        <v>10</v>
      </c>
      <c r="B93" s="55"/>
      <c r="C93" s="55"/>
      <c r="D93" s="52"/>
      <c r="E93" s="52"/>
      <c r="F93" s="52"/>
      <c r="G93" s="52"/>
      <c r="H93" s="52"/>
      <c r="I93" s="52"/>
      <c r="J93" s="52"/>
      <c r="K93" s="52"/>
      <c r="L93" s="52"/>
      <c r="M93" s="52"/>
      <c r="N93" s="52"/>
      <c r="O93" s="52"/>
      <c r="P93" s="52"/>
      <c r="Q93" s="52"/>
      <c r="R93" s="52"/>
      <c r="S93" s="52"/>
      <c r="T93" s="52"/>
      <c r="U93" s="52"/>
      <c r="V93" s="52"/>
      <c r="W93" s="52"/>
      <c r="X93" s="52"/>
      <c r="Y93" s="52"/>
      <c r="Z93" s="52"/>
    </row>
    <row r="94" spans="1:26" ht="14">
      <c r="A94" s="49" t="s">
        <v>1298</v>
      </c>
      <c r="B94" s="55"/>
      <c r="C94" s="55"/>
      <c r="D94" s="52"/>
      <c r="E94" s="52"/>
      <c r="F94" s="52"/>
      <c r="G94" s="52"/>
      <c r="H94" s="52"/>
      <c r="I94" s="52"/>
      <c r="J94" s="52"/>
      <c r="K94" s="52"/>
      <c r="L94" s="52"/>
      <c r="M94" s="52"/>
      <c r="N94" s="52"/>
      <c r="O94" s="52"/>
      <c r="P94" s="52"/>
      <c r="Q94" s="52"/>
      <c r="R94" s="52"/>
      <c r="S94" s="52"/>
      <c r="T94" s="52"/>
      <c r="U94" s="52"/>
      <c r="V94" s="52"/>
      <c r="W94" s="52"/>
      <c r="X94" s="52"/>
      <c r="Y94" s="52"/>
      <c r="Z94" s="52"/>
    </row>
    <row r="95" spans="1:26" ht="14">
      <c r="A95" s="49" t="s">
        <v>1299</v>
      </c>
      <c r="B95" s="55"/>
      <c r="C95" s="55"/>
      <c r="D95" s="52"/>
      <c r="E95" s="52"/>
      <c r="F95" s="52"/>
      <c r="G95" s="52"/>
      <c r="H95" s="52"/>
      <c r="I95" s="52"/>
      <c r="J95" s="52"/>
      <c r="K95" s="52"/>
      <c r="L95" s="52"/>
      <c r="M95" s="52"/>
      <c r="N95" s="52"/>
      <c r="O95" s="52"/>
      <c r="P95" s="52"/>
      <c r="Q95" s="52"/>
      <c r="R95" s="52"/>
      <c r="S95" s="52"/>
      <c r="T95" s="52"/>
      <c r="U95" s="52"/>
      <c r="V95" s="52"/>
      <c r="W95" s="52"/>
      <c r="X95" s="52"/>
      <c r="Y95" s="52"/>
      <c r="Z95" s="52"/>
    </row>
    <row r="96" spans="1:26" ht="14">
      <c r="A96" s="49" t="s">
        <v>1300</v>
      </c>
      <c r="B96" s="55"/>
      <c r="C96" s="55"/>
      <c r="D96" s="52"/>
      <c r="E96" s="52"/>
      <c r="F96" s="52"/>
      <c r="G96" s="52"/>
      <c r="H96" s="52"/>
      <c r="I96" s="52"/>
      <c r="J96" s="52"/>
      <c r="K96" s="52"/>
      <c r="L96" s="52"/>
      <c r="M96" s="52"/>
      <c r="N96" s="52"/>
      <c r="O96" s="52"/>
      <c r="P96" s="52"/>
      <c r="Q96" s="52"/>
      <c r="R96" s="52"/>
      <c r="S96" s="52"/>
      <c r="T96" s="52"/>
      <c r="U96" s="52"/>
      <c r="V96" s="52"/>
      <c r="W96" s="52"/>
      <c r="X96" s="52"/>
      <c r="Y96" s="52"/>
      <c r="Z96" s="52"/>
    </row>
    <row r="97" spans="1:26" ht="14">
      <c r="A97" s="49" t="s">
        <v>1301</v>
      </c>
      <c r="B97" s="55"/>
      <c r="C97" s="55"/>
      <c r="D97" s="52"/>
      <c r="E97" s="52"/>
      <c r="F97" s="52"/>
      <c r="G97" s="52"/>
      <c r="H97" s="52"/>
      <c r="I97" s="52"/>
      <c r="J97" s="52"/>
      <c r="K97" s="52"/>
      <c r="L97" s="52"/>
      <c r="M97" s="52"/>
      <c r="N97" s="52"/>
      <c r="O97" s="52"/>
      <c r="P97" s="52"/>
      <c r="Q97" s="52"/>
      <c r="R97" s="52"/>
      <c r="S97" s="52"/>
      <c r="T97" s="52"/>
      <c r="U97" s="52"/>
      <c r="V97" s="52"/>
      <c r="W97" s="52"/>
      <c r="X97" s="52"/>
      <c r="Y97" s="52"/>
      <c r="Z97" s="52"/>
    </row>
    <row r="98" spans="1:26" ht="14">
      <c r="A98" s="49" t="s">
        <v>1302</v>
      </c>
      <c r="B98" s="55"/>
      <c r="C98" s="55"/>
      <c r="D98" s="52"/>
      <c r="E98" s="52"/>
      <c r="F98" s="52"/>
      <c r="G98" s="52"/>
      <c r="H98" s="52"/>
      <c r="I98" s="52"/>
      <c r="J98" s="52"/>
      <c r="K98" s="52"/>
      <c r="L98" s="52"/>
      <c r="M98" s="52"/>
      <c r="N98" s="52"/>
      <c r="O98" s="52"/>
      <c r="P98" s="52"/>
      <c r="Q98" s="52"/>
      <c r="R98" s="52"/>
      <c r="S98" s="52"/>
      <c r="T98" s="52"/>
      <c r="U98" s="52"/>
      <c r="V98" s="52"/>
      <c r="W98" s="52"/>
      <c r="X98" s="52"/>
      <c r="Y98" s="52"/>
      <c r="Z98" s="52"/>
    </row>
    <row r="99" spans="1:26" ht="14">
      <c r="A99" s="49" t="s">
        <v>1303</v>
      </c>
      <c r="B99" s="55"/>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ht="13">
      <c r="A100" s="49"/>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28">
      <c r="A101" s="49" t="s">
        <v>1304</v>
      </c>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3">
      <c r="A102" s="49"/>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3">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32">
      <c r="A104" s="59" t="s">
        <v>1305</v>
      </c>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3">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28">
      <c r="A106" s="52" t="s">
        <v>1306</v>
      </c>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3">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68">
      <c r="A108" s="52" t="s">
        <v>1307</v>
      </c>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3">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42">
      <c r="A110" s="52" t="s">
        <v>1308</v>
      </c>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3">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6">
      <c r="A112" s="60" t="s">
        <v>1309</v>
      </c>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28">
      <c r="A113" s="52" t="s">
        <v>1310</v>
      </c>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28">
      <c r="A114" s="52" t="s">
        <v>1311</v>
      </c>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28">
      <c r="A115" s="52" t="s">
        <v>1312</v>
      </c>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4">
      <c r="A116" s="52" t="s">
        <v>1313</v>
      </c>
      <c r="B116" s="55"/>
      <c r="C116" s="55"/>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28">
      <c r="A117" s="52" t="s">
        <v>1314</v>
      </c>
      <c r="B117" s="55"/>
      <c r="C117" s="55"/>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4">
      <c r="A118" s="52" t="s">
        <v>1315</v>
      </c>
      <c r="B118" s="55"/>
      <c r="C118" s="55"/>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4">
      <c r="A119" s="52" t="s">
        <v>1316</v>
      </c>
      <c r="B119" s="55"/>
      <c r="C119" s="55"/>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4">
      <c r="A120" s="52" t="s">
        <v>1317</v>
      </c>
      <c r="B120" s="55"/>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4">
      <c r="A121" s="52" t="s">
        <v>1318</v>
      </c>
      <c r="B121" s="55"/>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4">
      <c r="A122" s="52" t="s">
        <v>1319</v>
      </c>
      <c r="B122" s="55"/>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4">
      <c r="A123" s="52" t="s">
        <v>1320</v>
      </c>
      <c r="B123" s="55"/>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4">
      <c r="A124" s="52" t="s">
        <v>349</v>
      </c>
      <c r="B124" s="55"/>
      <c r="C124" s="55"/>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4">
      <c r="A125" s="52" t="s">
        <v>347</v>
      </c>
      <c r="B125" s="55"/>
      <c r="C125" s="55"/>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4">
      <c r="A126" s="52" t="s">
        <v>1321</v>
      </c>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4">
      <c r="A127" s="52" t="s">
        <v>1322</v>
      </c>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4">
      <c r="A128" s="52" t="s">
        <v>1323</v>
      </c>
      <c r="B128" s="55"/>
      <c r="C128" s="55"/>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4">
      <c r="A129" s="52" t="s">
        <v>1324</v>
      </c>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28">
      <c r="A130" s="52" t="s">
        <v>1325</v>
      </c>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3">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4">
      <c r="A132" s="52" t="s">
        <v>1326</v>
      </c>
      <c r="B132" s="55"/>
      <c r="C132" s="55"/>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3">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96">
      <c r="A134" s="52" t="s">
        <v>1327</v>
      </c>
      <c r="B134" s="55"/>
      <c r="C134" s="55"/>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3">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4">
      <c r="A136" s="52" t="s">
        <v>1328</v>
      </c>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3">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345">
      <c r="A138" s="52" t="s">
        <v>1329</v>
      </c>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3">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397">
      <c r="A140" s="52" t="s">
        <v>1330</v>
      </c>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3">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409.6">
      <c r="A142" s="52" t="s">
        <v>1331</v>
      </c>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3">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70">
      <c r="A144" s="52" t="s">
        <v>1332</v>
      </c>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3">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28">
      <c r="A146" s="52" t="s">
        <v>1333</v>
      </c>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3">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224">
      <c r="A148" s="52" t="s">
        <v>1334</v>
      </c>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3">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371">
      <c r="A150" s="52" t="s">
        <v>1335</v>
      </c>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3">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409.6">
      <c r="A152" s="52" t="s">
        <v>1336</v>
      </c>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3">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409.6">
      <c r="A154" s="52" t="s">
        <v>1337</v>
      </c>
      <c r="B154" s="52"/>
      <c r="C154" s="55"/>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3">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3">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28">
      <c r="A157" s="52" t="s">
        <v>1338</v>
      </c>
      <c r="B157" s="52"/>
      <c r="C157" s="55"/>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3">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3">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42">
      <c r="A160" s="52" t="s">
        <v>1339</v>
      </c>
      <c r="B160" s="52"/>
      <c r="C160" s="55"/>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3">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3">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70">
      <c r="A163" s="52" t="s">
        <v>1340</v>
      </c>
      <c r="B163" s="52"/>
      <c r="C163" s="55"/>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3">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4">
      <c r="A165" s="52" t="s">
        <v>1341</v>
      </c>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3">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28">
      <c r="A167" s="52" t="s">
        <v>1342</v>
      </c>
      <c r="B167" s="55"/>
      <c r="C167" s="55"/>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3">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42">
      <c r="A169" s="52" t="s">
        <v>1343</v>
      </c>
      <c r="B169" s="55"/>
      <c r="C169" s="55"/>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3">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3">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68">
      <c r="A172" s="52" t="s">
        <v>1344</v>
      </c>
      <c r="B172" s="52"/>
      <c r="C172" s="55"/>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3">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28">
      <c r="A174" s="52" t="s">
        <v>1345</v>
      </c>
      <c r="B174" s="52"/>
      <c r="C174" s="55"/>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3">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3">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28">
      <c r="A177" s="52" t="s">
        <v>1346</v>
      </c>
      <c r="B177" s="52"/>
      <c r="C177" s="55"/>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3">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3">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28">
      <c r="A180" s="52" t="s">
        <v>1347</v>
      </c>
      <c r="B180" s="52"/>
      <c r="C180" s="55"/>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3">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3">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28">
      <c r="A183" s="52" t="s">
        <v>1348</v>
      </c>
      <c r="B183" s="52"/>
      <c r="C183" s="55"/>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3">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3">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42">
      <c r="A186" s="52" t="s">
        <v>1349</v>
      </c>
      <c r="B186" s="52"/>
      <c r="C186" s="55"/>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3">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3">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28">
      <c r="A189" s="52" t="s">
        <v>1350</v>
      </c>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3">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4">
      <c r="A191" s="52" t="s">
        <v>1351</v>
      </c>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3">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3">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28">
      <c r="A194" s="52" t="s">
        <v>1352</v>
      </c>
      <c r="B194" s="52"/>
      <c r="C194" s="55"/>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3">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3">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42">
      <c r="A197" s="52" t="s">
        <v>1353</v>
      </c>
      <c r="B197" s="52"/>
      <c r="C197" s="55"/>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3">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4">
      <c r="A199" s="52" t="s">
        <v>1354</v>
      </c>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3">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28">
      <c r="A201" s="52" t="s">
        <v>1355</v>
      </c>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6">
      <c r="A202" s="61" t="s">
        <v>1354</v>
      </c>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6">
      <c r="A203" s="61" t="s">
        <v>1356</v>
      </c>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32">
      <c r="A204" s="62" t="s">
        <v>1357</v>
      </c>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64">
      <c r="A205" s="63" t="s">
        <v>1358</v>
      </c>
      <c r="B205" s="55"/>
      <c r="C205" s="55"/>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6">
      <c r="A206" s="62" t="s">
        <v>1359</v>
      </c>
      <c r="B206" s="55"/>
      <c r="C206" s="55"/>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6">
      <c r="A207" s="62" t="s">
        <v>401</v>
      </c>
      <c r="B207" s="55"/>
      <c r="C207" s="55"/>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6">
      <c r="A208" s="62" t="s">
        <v>1360</v>
      </c>
      <c r="B208" s="55"/>
      <c r="C208" s="55"/>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6">
      <c r="A209" s="62" t="s">
        <v>1361</v>
      </c>
      <c r="B209" s="55"/>
      <c r="C209" s="55"/>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6">
      <c r="A210" s="62" t="s">
        <v>650</v>
      </c>
      <c r="B210" s="55"/>
      <c r="C210" s="55"/>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6">
      <c r="A211" s="62" t="s">
        <v>1362</v>
      </c>
      <c r="B211" s="55"/>
      <c r="C211" s="55"/>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3">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4">
      <c r="A213" s="52" t="s">
        <v>1168</v>
      </c>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3">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409.6">
      <c r="A215" s="52" t="s">
        <v>1363</v>
      </c>
      <c r="B215" s="55"/>
      <c r="C215" s="55"/>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3">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4">
      <c r="A217" s="52" t="s">
        <v>1364</v>
      </c>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3">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409.6">
      <c r="A219" s="52" t="s">
        <v>1365</v>
      </c>
      <c r="B219" s="55"/>
      <c r="C219" s="55"/>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3">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3">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6">
      <c r="A222" s="61" t="s">
        <v>1364</v>
      </c>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6">
      <c r="A223" s="61" t="s">
        <v>1356</v>
      </c>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6">
      <c r="A224" s="62" t="s">
        <v>101</v>
      </c>
      <c r="B224" s="55"/>
      <c r="C224" s="64"/>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6">
      <c r="A225" s="62" t="s">
        <v>650</v>
      </c>
      <c r="B225" s="55"/>
      <c r="C225" s="55"/>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6">
      <c r="A226" s="62" t="s">
        <v>1366</v>
      </c>
      <c r="B226" s="55"/>
      <c r="C226" s="55"/>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32">
      <c r="A227" s="62" t="s">
        <v>1367</v>
      </c>
      <c r="B227" s="55"/>
      <c r="C227" s="55"/>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6">
      <c r="A228" s="62" t="s">
        <v>1360</v>
      </c>
      <c r="B228" s="55"/>
      <c r="C228" s="55"/>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6">
      <c r="A229" s="62" t="s">
        <v>448</v>
      </c>
      <c r="B229" s="55"/>
      <c r="C229" s="55"/>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6">
      <c r="A230" s="62" t="s">
        <v>1368</v>
      </c>
      <c r="B230" s="55"/>
      <c r="C230" s="55"/>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6">
      <c r="A231" s="62" t="s">
        <v>248</v>
      </c>
      <c r="B231" s="55"/>
      <c r="C231" s="55"/>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6">
      <c r="A232" s="62" t="s">
        <v>708</v>
      </c>
      <c r="B232" s="55"/>
      <c r="C232" s="55"/>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6">
      <c r="A233" s="62" t="s">
        <v>199</v>
      </c>
      <c r="B233" s="55"/>
      <c r="C233" s="55"/>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6">
      <c r="A234" s="62" t="s">
        <v>1369</v>
      </c>
      <c r="B234" s="55"/>
      <c r="C234" s="55"/>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6">
      <c r="A235" s="62" t="s">
        <v>192</v>
      </c>
      <c r="B235" s="55"/>
      <c r="C235" s="55"/>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6">
      <c r="A236" s="62" t="s">
        <v>194</v>
      </c>
      <c r="B236" s="55"/>
      <c r="C236" s="55"/>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6">
      <c r="A237" s="62" t="s">
        <v>682</v>
      </c>
      <c r="B237" s="55"/>
      <c r="C237" s="55"/>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6">
      <c r="A238" s="62" t="s">
        <v>684</v>
      </c>
      <c r="B238" s="55"/>
      <c r="C238" s="55"/>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6">
      <c r="A239" s="62" t="s">
        <v>380</v>
      </c>
      <c r="B239" s="55"/>
      <c r="C239" s="55"/>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6">
      <c r="A240" s="62" t="s">
        <v>382</v>
      </c>
      <c r="B240" s="55"/>
      <c r="C240" s="55"/>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6">
      <c r="A241" s="62" t="s">
        <v>706</v>
      </c>
      <c r="B241" s="55"/>
      <c r="C241" s="55"/>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6">
      <c r="A242" s="62" t="s">
        <v>1370</v>
      </c>
      <c r="B242" s="55"/>
      <c r="C242" s="55"/>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6">
      <c r="A243" s="62" t="s">
        <v>1371</v>
      </c>
      <c r="B243" s="52"/>
      <c r="C243" s="55"/>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6">
      <c r="A244" s="62" t="s">
        <v>1372</v>
      </c>
      <c r="B244" s="52"/>
      <c r="C244" s="55"/>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6">
      <c r="A245" s="62" t="s">
        <v>1373</v>
      </c>
      <c r="B245" s="55"/>
      <c r="C245" s="55"/>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6">
      <c r="A246" s="62" t="s">
        <v>81</v>
      </c>
      <c r="B246" s="55"/>
      <c r="C246" s="55"/>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32">
      <c r="A247" s="62" t="s">
        <v>1374</v>
      </c>
      <c r="B247" s="52"/>
      <c r="C247" s="55"/>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32">
      <c r="A248" s="62" t="s">
        <v>1375</v>
      </c>
      <c r="B248" s="52"/>
      <c r="C248" s="55"/>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6">
      <c r="A249" s="62" t="s">
        <v>1376</v>
      </c>
      <c r="B249" s="52"/>
      <c r="C249" s="55"/>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6">
      <c r="A250" s="62" t="s">
        <v>1377</v>
      </c>
      <c r="B250" s="55"/>
      <c r="C250" s="55"/>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6">
      <c r="A251" s="62" t="s">
        <v>1378</v>
      </c>
      <c r="B251" s="52"/>
      <c r="C251" s="55"/>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6">
      <c r="A252" s="62" t="s">
        <v>1379</v>
      </c>
      <c r="B252" s="55"/>
      <c r="C252" s="55"/>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6">
      <c r="A253" s="62" t="s">
        <v>1380</v>
      </c>
      <c r="B253" s="55"/>
      <c r="C253" s="55"/>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32">
      <c r="A254" s="62" t="s">
        <v>1381</v>
      </c>
      <c r="B254" s="55"/>
      <c r="C254" s="55"/>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6">
      <c r="A255" s="62" t="s">
        <v>87</v>
      </c>
      <c r="B255" s="52"/>
      <c r="C255" s="55"/>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6">
      <c r="A256" s="62" t="s">
        <v>1382</v>
      </c>
      <c r="B256" s="55"/>
      <c r="C256" s="55"/>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3">
      <c r="A257" s="52"/>
      <c r="B257" s="55"/>
      <c r="C257" s="55"/>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28">
      <c r="A258" s="52" t="s">
        <v>1383</v>
      </c>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3">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210">
      <c r="A260" s="52" t="s">
        <v>1384</v>
      </c>
      <c r="B260" s="55"/>
      <c r="C260" s="55"/>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3">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3">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32">
      <c r="A263" s="61" t="s">
        <v>1383</v>
      </c>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6">
      <c r="A264" s="61" t="s">
        <v>3</v>
      </c>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32">
      <c r="A265" s="62" t="s">
        <v>1385</v>
      </c>
      <c r="B265" s="55"/>
      <c r="C265" s="55"/>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32">
      <c r="A266" s="62" t="s">
        <v>1386</v>
      </c>
      <c r="B266" s="55"/>
      <c r="C266" s="55"/>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6">
      <c r="A267" s="62" t="s">
        <v>1387</v>
      </c>
      <c r="B267" s="55"/>
      <c r="C267" s="55"/>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6">
      <c r="A268" s="62" t="s">
        <v>1388</v>
      </c>
      <c r="B268" s="55"/>
      <c r="C268" s="55"/>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6">
      <c r="A269" s="62" t="s">
        <v>1389</v>
      </c>
      <c r="B269" s="55"/>
      <c r="C269" s="55"/>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6">
      <c r="A270" s="62" t="s">
        <v>1390</v>
      </c>
      <c r="B270" s="55"/>
      <c r="C270" s="55"/>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6">
      <c r="A271" s="62" t="s">
        <v>1391</v>
      </c>
      <c r="B271" s="55"/>
      <c r="C271" s="55"/>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6">
      <c r="A272" s="62" t="s">
        <v>1392</v>
      </c>
      <c r="B272" s="55"/>
      <c r="C272" s="55"/>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6">
      <c r="A273" s="62" t="s">
        <v>1393</v>
      </c>
      <c r="B273" s="55"/>
      <c r="C273" s="55"/>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32">
      <c r="A274" s="62" t="s">
        <v>1394</v>
      </c>
      <c r="B274" s="55"/>
      <c r="C274" s="55"/>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32">
      <c r="A275" s="62" t="s">
        <v>1395</v>
      </c>
      <c r="B275" s="55"/>
      <c r="C275" s="55"/>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6">
      <c r="A276" s="62" t="s">
        <v>1396</v>
      </c>
      <c r="B276" s="55"/>
      <c r="C276" s="55"/>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32">
      <c r="A277" s="62" t="s">
        <v>1397</v>
      </c>
      <c r="B277" s="55"/>
      <c r="C277" s="55"/>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32">
      <c r="A278" s="62" t="s">
        <v>1398</v>
      </c>
      <c r="B278" s="55"/>
      <c r="C278" s="55"/>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6">
      <c r="A279" s="62" t="s">
        <v>1399</v>
      </c>
      <c r="B279" s="55"/>
      <c r="C279" s="55"/>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32">
      <c r="A280" s="62" t="s">
        <v>1400</v>
      </c>
      <c r="B280" s="55"/>
      <c r="C280" s="55"/>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32">
      <c r="A281" s="62" t="s">
        <v>1401</v>
      </c>
      <c r="B281" s="55"/>
      <c r="C281" s="55"/>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6">
      <c r="A282" s="62" t="s">
        <v>367</v>
      </c>
      <c r="B282" s="52"/>
      <c r="C282" s="55"/>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6">
      <c r="A283" s="62" t="s">
        <v>369</v>
      </c>
      <c r="B283" s="52"/>
      <c r="C283" s="55"/>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6">
      <c r="A284" s="62" t="s">
        <v>375</v>
      </c>
      <c r="B284" s="52"/>
      <c r="C284" s="55"/>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32">
      <c r="A285" s="62" t="s">
        <v>1402</v>
      </c>
      <c r="B285" s="52"/>
      <c r="C285" s="55"/>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48">
      <c r="A286" s="62" t="s">
        <v>1403</v>
      </c>
      <c r="B286" s="52"/>
      <c r="C286" s="55"/>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48">
      <c r="A287" s="62" t="s">
        <v>1404</v>
      </c>
      <c r="B287" s="52"/>
      <c r="C287" s="55"/>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32">
      <c r="A288" s="62" t="s">
        <v>1405</v>
      </c>
      <c r="B288" s="52"/>
      <c r="C288" s="55"/>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6">
      <c r="A289" s="62" t="s">
        <v>1406</v>
      </c>
      <c r="B289" s="55"/>
      <c r="C289" s="55"/>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6">
      <c r="A290" s="62" t="s">
        <v>1407</v>
      </c>
      <c r="B290" s="55"/>
      <c r="C290" s="55"/>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6">
      <c r="A291" s="62" t="s">
        <v>247</v>
      </c>
      <c r="B291" s="52"/>
      <c r="C291" s="55"/>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32">
      <c r="A292" s="62" t="s">
        <v>592</v>
      </c>
      <c r="B292" s="52"/>
      <c r="C292" s="55"/>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3">
      <c r="A293" s="52"/>
      <c r="B293" s="52"/>
      <c r="C293" s="55"/>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42">
      <c r="A294" s="52" t="s">
        <v>1408</v>
      </c>
      <c r="B294" s="52"/>
      <c r="C294" s="55"/>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3">
      <c r="A295" s="52"/>
      <c r="B295" s="52"/>
      <c r="C295" s="55"/>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409.6">
      <c r="A296" s="52" t="s">
        <v>1409</v>
      </c>
      <c r="B296" s="52"/>
      <c r="C296" s="55"/>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3">
      <c r="A297" s="52"/>
      <c r="B297" s="52"/>
      <c r="C297" s="55"/>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4">
      <c r="A298" s="52" t="s">
        <v>1410</v>
      </c>
      <c r="B298" s="52"/>
      <c r="C298" s="55"/>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48">
      <c r="A299" s="61" t="s">
        <v>1408</v>
      </c>
      <c r="B299" s="52"/>
      <c r="C299" s="55"/>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6">
      <c r="A300" s="61" t="s">
        <v>3</v>
      </c>
      <c r="B300" s="52"/>
      <c r="C300" s="55"/>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6">
      <c r="A301" s="62" t="s">
        <v>1411</v>
      </c>
      <c r="B301" s="52"/>
      <c r="C301" s="55"/>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6">
      <c r="A302" s="62" t="s">
        <v>1412</v>
      </c>
      <c r="B302" s="52"/>
      <c r="C302" s="55"/>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6">
      <c r="A303" s="62" t="s">
        <v>1413</v>
      </c>
      <c r="B303" s="52"/>
      <c r="C303" s="55"/>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6">
      <c r="A304" s="62" t="s">
        <v>226</v>
      </c>
      <c r="B304" s="52"/>
      <c r="C304" s="55"/>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6">
      <c r="A305" s="62" t="s">
        <v>1414</v>
      </c>
      <c r="B305" s="52"/>
      <c r="C305" s="55"/>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6">
      <c r="A306" s="62" t="s">
        <v>208</v>
      </c>
      <c r="B306" s="52"/>
      <c r="C306" s="55"/>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6">
      <c r="A307" s="62" t="s">
        <v>1415</v>
      </c>
      <c r="B307" s="52"/>
      <c r="C307" s="55"/>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6">
      <c r="A308" s="62" t="s">
        <v>363</v>
      </c>
      <c r="B308" s="52"/>
      <c r="C308" s="55"/>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32">
      <c r="A309" s="62" t="s">
        <v>1416</v>
      </c>
      <c r="B309" s="52"/>
      <c r="C309" s="55"/>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6">
      <c r="A310" s="62" t="s">
        <v>1417</v>
      </c>
      <c r="B310" s="52"/>
      <c r="C310" s="55"/>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6">
      <c r="A311" s="62" t="s">
        <v>264</v>
      </c>
      <c r="B311" s="52"/>
      <c r="C311" s="55"/>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6">
      <c r="A312" s="62" t="s">
        <v>1418</v>
      </c>
      <c r="B312" s="52"/>
      <c r="C312" s="55"/>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6">
      <c r="A313" s="62" t="s">
        <v>1419</v>
      </c>
      <c r="B313" s="52"/>
      <c r="C313" s="55"/>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3">
      <c r="A314" s="52"/>
      <c r="B314" s="52"/>
      <c r="C314" s="55"/>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28">
      <c r="A315" s="52" t="s">
        <v>1420</v>
      </c>
      <c r="B315" s="52"/>
      <c r="C315" s="55"/>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3">
      <c r="A316" s="52"/>
      <c r="B316" s="52"/>
      <c r="C316" s="55"/>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210">
      <c r="A317" s="52" t="s">
        <v>1421</v>
      </c>
      <c r="B317" s="52"/>
      <c r="C317" s="55"/>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3">
      <c r="A318" s="52"/>
      <c r="B318" s="52"/>
      <c r="C318" s="55"/>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4">
      <c r="A319" s="52" t="s">
        <v>1422</v>
      </c>
      <c r="B319" s="52"/>
      <c r="C319" s="55"/>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32">
      <c r="A320" s="61" t="s">
        <v>1420</v>
      </c>
      <c r="B320" s="52"/>
      <c r="C320" s="55"/>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6">
      <c r="A321" s="61" t="s">
        <v>3</v>
      </c>
      <c r="B321" s="52"/>
      <c r="C321" s="55"/>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32">
      <c r="A322" s="62" t="s">
        <v>1423</v>
      </c>
      <c r="B322" s="52"/>
      <c r="C322" s="55"/>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32">
      <c r="A323" s="62" t="s">
        <v>1424</v>
      </c>
      <c r="B323" s="52"/>
      <c r="C323" s="55"/>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6">
      <c r="A324" s="62" t="s">
        <v>1425</v>
      </c>
      <c r="B324" s="52"/>
      <c r="C324" s="55"/>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6">
      <c r="A325" s="62" t="s">
        <v>1426</v>
      </c>
      <c r="B325" s="52"/>
      <c r="C325" s="55"/>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6">
      <c r="A326" s="62" t="s">
        <v>1427</v>
      </c>
      <c r="B326" s="52"/>
      <c r="C326" s="55"/>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6">
      <c r="A327" s="62" t="s">
        <v>1428</v>
      </c>
      <c r="B327" s="52"/>
      <c r="C327" s="55"/>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32">
      <c r="A328" s="62" t="s">
        <v>1429</v>
      </c>
      <c r="B328" s="52"/>
      <c r="C328" s="55"/>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32">
      <c r="A329" s="62" t="s">
        <v>1430</v>
      </c>
      <c r="B329" s="52"/>
      <c r="C329" s="55"/>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32">
      <c r="A330" s="62" t="s">
        <v>1431</v>
      </c>
      <c r="B330" s="52"/>
      <c r="C330" s="55"/>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32">
      <c r="A331" s="62" t="s">
        <v>719</v>
      </c>
      <c r="B331" s="52"/>
      <c r="C331" s="55"/>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6">
      <c r="A332" s="62" t="s">
        <v>1432</v>
      </c>
      <c r="B332" s="52"/>
      <c r="C332" s="55"/>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6">
      <c r="A333" s="62" t="s">
        <v>1433</v>
      </c>
      <c r="B333" s="52"/>
      <c r="C333" s="55"/>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32">
      <c r="A334" s="62" t="s">
        <v>1434</v>
      </c>
      <c r="B334" s="52"/>
      <c r="C334" s="55"/>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32">
      <c r="A335" s="62" t="s">
        <v>1435</v>
      </c>
      <c r="B335" s="52"/>
      <c r="C335" s="55"/>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3">
      <c r="A336" s="52"/>
      <c r="B336" s="52"/>
      <c r="C336" s="55"/>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42">
      <c r="A337" s="52" t="s">
        <v>1436</v>
      </c>
      <c r="B337" s="52"/>
      <c r="C337" s="55"/>
      <c r="D337" s="52" t="s">
        <v>1437</v>
      </c>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3">
      <c r="A338" s="52"/>
      <c r="B338" s="52"/>
      <c r="C338" s="55"/>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409.6">
      <c r="A339" s="52" t="s">
        <v>1438</v>
      </c>
      <c r="B339" s="52"/>
      <c r="C339" s="55"/>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3">
      <c r="A340" s="52"/>
      <c r="B340" s="52"/>
      <c r="C340" s="55"/>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28">
      <c r="A341" s="52" t="s">
        <v>1439</v>
      </c>
      <c r="B341" s="52"/>
      <c r="C341" s="55"/>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3">
      <c r="A342" s="52"/>
      <c r="B342" s="52"/>
      <c r="C342" s="55"/>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26">
      <c r="A343" s="52" t="s">
        <v>1440</v>
      </c>
      <c r="B343" s="52"/>
      <c r="C343" s="55"/>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3">
      <c r="A344" s="52"/>
      <c r="B344" s="52"/>
      <c r="C344" s="55"/>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4">
      <c r="A345" s="52" t="s">
        <v>1422</v>
      </c>
      <c r="B345" s="52"/>
      <c r="C345" s="55"/>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32">
      <c r="A346" s="61" t="s">
        <v>1439</v>
      </c>
      <c r="B346" s="52"/>
      <c r="C346" s="55"/>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6">
      <c r="A347" s="61" t="s">
        <v>3</v>
      </c>
      <c r="B347" s="52"/>
      <c r="C347" s="55"/>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6">
      <c r="A348" s="62" t="s">
        <v>1441</v>
      </c>
      <c r="B348" s="52"/>
      <c r="C348" s="55"/>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32">
      <c r="A349" s="62" t="s">
        <v>1442</v>
      </c>
      <c r="B349" s="52"/>
      <c r="C349" s="55"/>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48">
      <c r="A350" s="62" t="s">
        <v>1443</v>
      </c>
      <c r="B350" s="52"/>
      <c r="C350" s="55"/>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32">
      <c r="A351" s="62" t="s">
        <v>1444</v>
      </c>
      <c r="B351" s="52"/>
      <c r="C351" s="55"/>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32">
      <c r="A352" s="62" t="s">
        <v>1445</v>
      </c>
      <c r="B352" s="52"/>
      <c r="C352" s="55"/>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32">
      <c r="A353" s="62" t="s">
        <v>1446</v>
      </c>
      <c r="B353" s="52"/>
      <c r="C353" s="55"/>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48">
      <c r="A354" s="62" t="s">
        <v>1447</v>
      </c>
      <c r="B354" s="52"/>
      <c r="C354" s="55"/>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32">
      <c r="A355" s="62" t="s">
        <v>1448</v>
      </c>
      <c r="B355" s="52"/>
      <c r="C355" s="55"/>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32">
      <c r="A356" s="62" t="s">
        <v>1449</v>
      </c>
      <c r="B356" s="52"/>
      <c r="C356" s="55"/>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32">
      <c r="A357" s="62" t="s">
        <v>1450</v>
      </c>
      <c r="B357" s="52"/>
      <c r="C357" s="55"/>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32">
      <c r="A358" s="62" t="s">
        <v>1451</v>
      </c>
      <c r="B358" s="52"/>
      <c r="C358" s="55"/>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3">
      <c r="A359" s="52"/>
      <c r="B359" s="52"/>
      <c r="C359" s="55"/>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28">
      <c r="A360" s="52" t="s">
        <v>1452</v>
      </c>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3">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70">
      <c r="A362" s="52" t="s">
        <v>1453</v>
      </c>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3">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3">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32">
      <c r="A365" s="61" t="s">
        <v>1452</v>
      </c>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6">
      <c r="A366" s="61" t="s">
        <v>3</v>
      </c>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6">
      <c r="A367" s="62" t="s">
        <v>636</v>
      </c>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32">
      <c r="A368" s="62" t="s">
        <v>1454</v>
      </c>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32">
      <c r="A369" s="62" t="s">
        <v>1455</v>
      </c>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6">
      <c r="A370" s="62" t="s">
        <v>1456</v>
      </c>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6">
      <c r="A371" s="62" t="s">
        <v>703</v>
      </c>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6">
      <c r="A372" s="62" t="s">
        <v>1457</v>
      </c>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3">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28">
      <c r="A374" s="52" t="s">
        <v>1458</v>
      </c>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3">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84">
      <c r="A376" s="52" t="s">
        <v>1459</v>
      </c>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3">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3">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32">
      <c r="A379" s="61" t="s">
        <v>1458</v>
      </c>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6">
      <c r="A380" s="61" t="s">
        <v>3</v>
      </c>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32">
      <c r="A381" s="62" t="s">
        <v>1424</v>
      </c>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32">
      <c r="A382" s="62" t="s">
        <v>1423</v>
      </c>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6">
      <c r="A383" s="62" t="s">
        <v>1428</v>
      </c>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6">
      <c r="A384" s="62" t="s">
        <v>1427</v>
      </c>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32">
      <c r="A385" s="62" t="s">
        <v>719</v>
      </c>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32">
      <c r="A386" s="62" t="s">
        <v>1431</v>
      </c>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6">
      <c r="A387" s="62" t="s">
        <v>1432</v>
      </c>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6">
      <c r="A388" s="62" t="s">
        <v>1433</v>
      </c>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32">
      <c r="A389" s="62" t="s">
        <v>1430</v>
      </c>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32">
      <c r="A390" s="62" t="s">
        <v>1429</v>
      </c>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6">
      <c r="A391" s="62" t="s">
        <v>725</v>
      </c>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6">
      <c r="A392" s="62" t="s">
        <v>1460</v>
      </c>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6">
      <c r="A393" s="62" t="s">
        <v>1461</v>
      </c>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6">
      <c r="A394" s="62" t="s">
        <v>1462</v>
      </c>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3">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28">
      <c r="A396" s="52" t="s">
        <v>1463</v>
      </c>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3">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84">
      <c r="A398" s="52" t="s">
        <v>1464</v>
      </c>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3">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3">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6">
      <c r="A401" s="61" t="s">
        <v>1463</v>
      </c>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6">
      <c r="A402" s="61" t="s">
        <v>3</v>
      </c>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6">
      <c r="A403" s="62" t="s">
        <v>487</v>
      </c>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80">
      <c r="A404" s="62" t="s">
        <v>1465</v>
      </c>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6">
      <c r="A405" s="62" t="s">
        <v>1466</v>
      </c>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32">
      <c r="A406" s="62" t="s">
        <v>1467</v>
      </c>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6">
      <c r="A407" s="65" t="s">
        <v>1468</v>
      </c>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6">
      <c r="A408" s="65" t="s">
        <v>455</v>
      </c>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6">
      <c r="A409" s="62" t="s">
        <v>478</v>
      </c>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6">
      <c r="A410" s="62" t="s">
        <v>1469</v>
      </c>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32">
      <c r="A411" s="62" t="s">
        <v>1470</v>
      </c>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32">
      <c r="A412" s="62" t="s">
        <v>590</v>
      </c>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32">
      <c r="A413" s="62" t="s">
        <v>1471</v>
      </c>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32">
      <c r="A414" s="62" t="s">
        <v>1472</v>
      </c>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32">
      <c r="A415" s="62" t="s">
        <v>1473</v>
      </c>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3">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4">
      <c r="A417" s="52" t="s">
        <v>1474</v>
      </c>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3">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70">
      <c r="A419" s="52" t="s">
        <v>1475</v>
      </c>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3">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3">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6">
      <c r="A422" s="61" t="s">
        <v>1474</v>
      </c>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6">
      <c r="A423" s="61" t="s">
        <v>3</v>
      </c>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6">
      <c r="A424" s="62" t="s">
        <v>436</v>
      </c>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6">
      <c r="A425" s="62" t="s">
        <v>435</v>
      </c>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6">
      <c r="A426" s="62" t="s">
        <v>1476</v>
      </c>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6">
      <c r="A427" s="62" t="s">
        <v>1477</v>
      </c>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6">
      <c r="A428" s="62" t="s">
        <v>1478</v>
      </c>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32">
      <c r="A429" s="62" t="s">
        <v>1479</v>
      </c>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32">
      <c r="A430" s="62" t="s">
        <v>1480</v>
      </c>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48">
      <c r="A431" s="62" t="s">
        <v>1481</v>
      </c>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48">
      <c r="A432" s="62" t="s">
        <v>1482</v>
      </c>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3">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4">
      <c r="A434" s="52" t="s">
        <v>1483</v>
      </c>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3">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56">
      <c r="A436" s="52" t="s">
        <v>1484</v>
      </c>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3">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3">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6">
      <c r="A439" s="61" t="s">
        <v>1483</v>
      </c>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6">
      <c r="A440" s="61" t="s">
        <v>3</v>
      </c>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32">
      <c r="A441" s="62" t="s">
        <v>493</v>
      </c>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32">
      <c r="A442" s="62" t="s">
        <v>1485</v>
      </c>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32">
      <c r="A443" s="62" t="s">
        <v>1486</v>
      </c>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6">
      <c r="A444" s="62" t="s">
        <v>1487</v>
      </c>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6">
      <c r="A445" s="62" t="s">
        <v>324</v>
      </c>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6">
      <c r="A446" s="62" t="s">
        <v>326</v>
      </c>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3">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28">
      <c r="A448" s="52" t="s">
        <v>1488</v>
      </c>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3">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82">
      <c r="A450" s="52" t="s">
        <v>1489</v>
      </c>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3">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12">
      <c r="A452" s="52" t="s">
        <v>1490</v>
      </c>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3">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56">
      <c r="A454" s="52" t="s">
        <v>1491</v>
      </c>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3">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238">
      <c r="A456" s="52" t="s">
        <v>1492</v>
      </c>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3">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70">
      <c r="A458" s="52" t="s">
        <v>1493</v>
      </c>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3">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28">
      <c r="A460" s="52" t="s">
        <v>1494</v>
      </c>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3">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82">
      <c r="A462" s="52" t="s">
        <v>1495</v>
      </c>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3">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28">
      <c r="A464" s="52" t="s">
        <v>1496</v>
      </c>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3">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409.6">
      <c r="A466" s="52" t="s">
        <v>1497</v>
      </c>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3">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82">
      <c r="A468" s="52" t="s">
        <v>1498</v>
      </c>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3">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26">
      <c r="A470" s="52" t="s">
        <v>1499</v>
      </c>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3">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28">
      <c r="A472" s="52" t="s">
        <v>1500</v>
      </c>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3">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409.6">
      <c r="A474" s="52" t="s">
        <v>1501</v>
      </c>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3">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6">
      <c r="A476" s="60" t="s">
        <v>1502</v>
      </c>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4">
      <c r="A477" s="52" t="s">
        <v>1503</v>
      </c>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4">
      <c r="A478" s="52" t="s">
        <v>1504</v>
      </c>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4">
      <c r="A479" s="52" t="s">
        <v>1505</v>
      </c>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4">
      <c r="A480" s="52" t="s">
        <v>1506</v>
      </c>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4">
      <c r="A481" s="52" t="s">
        <v>1507</v>
      </c>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4">
      <c r="A482" s="52" t="s">
        <v>1508</v>
      </c>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4">
      <c r="A483" s="52" t="s">
        <v>1509</v>
      </c>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4">
      <c r="A484" s="52" t="s">
        <v>1510</v>
      </c>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4">
      <c r="A485" s="52" t="s">
        <v>1511</v>
      </c>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4">
      <c r="A486" s="52" t="s">
        <v>1512</v>
      </c>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4">
      <c r="A487" s="52" t="s">
        <v>671</v>
      </c>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28">
      <c r="A488" s="52" t="s">
        <v>1513</v>
      </c>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28">
      <c r="A489" s="52" t="s">
        <v>1514</v>
      </c>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42">
      <c r="A490" s="52" t="s">
        <v>1515</v>
      </c>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42">
      <c r="A491" s="52" t="s">
        <v>1516</v>
      </c>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28">
      <c r="A492" s="52" t="s">
        <v>1517</v>
      </c>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28">
      <c r="A493" s="52" t="s">
        <v>1518</v>
      </c>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28">
      <c r="A494" s="52" t="s">
        <v>1519</v>
      </c>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28">
      <c r="A495" s="52" t="s">
        <v>1520</v>
      </c>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28">
      <c r="A496" s="52" t="s">
        <v>1521</v>
      </c>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28">
      <c r="A497" s="52" t="s">
        <v>1522</v>
      </c>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28">
      <c r="A498" s="52" t="s">
        <v>1523</v>
      </c>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28">
      <c r="A499" s="52" t="s">
        <v>1524</v>
      </c>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28">
      <c r="A500" s="52" t="s">
        <v>1525</v>
      </c>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28">
      <c r="A501" s="52" t="s">
        <v>1526</v>
      </c>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3">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28">
      <c r="A503" s="52" t="s">
        <v>1527</v>
      </c>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3">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266">
      <c r="A505" s="52" t="s">
        <v>1528</v>
      </c>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3">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4">
      <c r="A507" s="52" t="s">
        <v>1529</v>
      </c>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3">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6">
      <c r="A509" s="60" t="s">
        <v>1530</v>
      </c>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28">
      <c r="A510" s="52" t="s">
        <v>1531</v>
      </c>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70">
      <c r="A511" s="52" t="s">
        <v>1532</v>
      </c>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56">
      <c r="A512" s="52" t="s">
        <v>1533</v>
      </c>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70">
      <c r="A513" s="52" t="s">
        <v>1534</v>
      </c>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42">
      <c r="A514" s="52" t="s">
        <v>1535</v>
      </c>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3">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3">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3">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3">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3">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3">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3">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3">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3">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3">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3">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3">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3">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3">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3">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3">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3">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3">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3">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3">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3">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3">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3">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3">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3">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3">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3">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3">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3">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3">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3">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3">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3">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3">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3">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3">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3">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3">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3">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3">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3">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3">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3">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3">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3">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3">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3">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3">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3">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3">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3">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3">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3">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3">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3">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3">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3">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3">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3">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3">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3">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3">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3">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3">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3">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3">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3">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3">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3">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3">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3">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3">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3">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3">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3">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3">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3">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3">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3">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3">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3">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3">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3">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3">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3">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3">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3">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3">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3">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3">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3">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3">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3">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3">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3">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3">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3">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3">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3">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3">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3">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3">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3">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3">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3">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3">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3">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3">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3">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3">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3">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3">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3">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3">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3">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3">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3">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3">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3">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3">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3">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3">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3">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3">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3">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3">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3">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3">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3">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3">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3">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3">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3">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3">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3">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3">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3">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3">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3">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3">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3">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3">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3">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3">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3">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3">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3">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3">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3">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3">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3">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3">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3">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3">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3">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3">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3">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3">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3">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3">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3">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3">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3">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3">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3">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3">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3">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3">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3">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3">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3">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3">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3">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3">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3">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3">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3">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3">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3">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3">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3">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3">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3">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3">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3">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3">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3">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3">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3">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3">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3">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3">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3">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3">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3">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3">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3">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3">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3">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3">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3">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3">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3">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3">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3">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3">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3">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3">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3">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3">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3">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3">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3">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3">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3">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3">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3">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3">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3">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3">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3">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3">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3">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3">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3">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3">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3">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3">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3">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3">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3">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3">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3">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3">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3">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3">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3">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3">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3">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3">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3">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3">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3">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3">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3">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3">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3">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3">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3">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3">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3">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3">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3">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3">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3">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3">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3">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3">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3">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3">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3">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3">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3">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3">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3">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3">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3">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3">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3">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3">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3">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3">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3">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3">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3">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3">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3">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3">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3">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3">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3">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3">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3">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3">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3">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3">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3">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3">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3">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3">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3">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3">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3">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3">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3">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3">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3">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3">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3">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3">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3">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3">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3">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3">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3">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3">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3">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3">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3">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3">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3">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3">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3">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3">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3">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3">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3">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3">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3">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3">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3">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3">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3">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3">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3">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3">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3">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3">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3">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3">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3">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3">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3">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3">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3">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3">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3">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3">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3">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3">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3">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3">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3">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3">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3">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3">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3">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3">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3">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3">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3">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3">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3">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3">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3">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3">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3">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3">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3">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3">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3">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3">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3">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3">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3">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3">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3">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3">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3">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3">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3">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3">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3">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3">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3">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3">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3">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3">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3">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3">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3">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3">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3">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3">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3">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3">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3">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3">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3">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3">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3">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3">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3">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3">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3">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3">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3">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3">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3">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3">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3">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3">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3">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3">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3">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3">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3">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3">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3">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3">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3">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3">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3">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3">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3">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3">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3">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3">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3">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3">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3">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3">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3">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3">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3">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3">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3">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3">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3">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3">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3">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3">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3">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3">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3">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3">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3">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3">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3">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3">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3">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3">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3">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3">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3">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3">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3">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3">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3">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3">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3">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3">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3">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3">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3">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3">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3">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3">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3">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3">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3">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3">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3">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3">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3">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3">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3">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3">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3">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3">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3">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3">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3">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3">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3">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3">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3">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3">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3">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3">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3">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3">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3">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3">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sheetData>
  <hyperlinks>
    <hyperlink ref="A205" r:id="rId1" location="Function"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122"/>
  <sheetViews>
    <sheetView workbookViewId="0"/>
  </sheetViews>
  <sheetFormatPr baseColWidth="10" defaultColWidth="14.5" defaultRowHeight="12.75" customHeight="1"/>
  <cols>
    <col min="1" max="1" width="31.1640625" customWidth="1"/>
    <col min="2" max="9" width="9.33203125" customWidth="1"/>
  </cols>
  <sheetData>
    <row r="1" spans="1:9" ht="34">
      <c r="A1" s="66" t="s">
        <v>1536</v>
      </c>
      <c r="B1" s="66" t="s">
        <v>1537</v>
      </c>
      <c r="C1" s="11"/>
      <c r="D1" s="2" t="s">
        <v>0</v>
      </c>
      <c r="E1" s="2" t="s">
        <v>1</v>
      </c>
      <c r="G1" s="163"/>
      <c r="H1" s="164"/>
      <c r="I1" s="164"/>
    </row>
    <row r="2" spans="1:9" ht="34">
      <c r="A2" s="67" t="s">
        <v>1538</v>
      </c>
      <c r="B2" s="67" t="s">
        <v>1539</v>
      </c>
      <c r="G2" s="164"/>
      <c r="H2" s="164"/>
      <c r="I2" s="164"/>
    </row>
    <row r="3" spans="1:9" ht="68">
      <c r="A3" s="67" t="s">
        <v>1540</v>
      </c>
      <c r="B3" s="67" t="s">
        <v>1541</v>
      </c>
      <c r="G3" s="164"/>
      <c r="H3" s="164"/>
      <c r="I3" s="164"/>
    </row>
    <row r="4" spans="1:9" ht="17">
      <c r="A4" s="67" t="s">
        <v>1542</v>
      </c>
      <c r="B4" s="67" t="s">
        <v>32</v>
      </c>
      <c r="E4" s="11"/>
      <c r="G4" s="164"/>
      <c r="H4" s="164"/>
      <c r="I4" s="164"/>
    </row>
    <row r="5" spans="1:9" ht="34">
      <c r="A5" s="67" t="s">
        <v>1543</v>
      </c>
      <c r="B5" s="67" t="s">
        <v>1104</v>
      </c>
      <c r="E5" s="11"/>
      <c r="G5" s="164"/>
      <c r="H5" s="164"/>
      <c r="I5" s="164"/>
    </row>
    <row r="6" spans="1:9" ht="17">
      <c r="A6" s="67" t="s">
        <v>1544</v>
      </c>
      <c r="B6" s="67" t="s">
        <v>1110</v>
      </c>
      <c r="E6" s="11"/>
      <c r="G6" s="164"/>
      <c r="H6" s="164"/>
      <c r="I6" s="164"/>
    </row>
    <row r="7" spans="1:9" ht="17">
      <c r="A7" s="67" t="s">
        <v>1545</v>
      </c>
      <c r="B7" s="67" t="s">
        <v>1546</v>
      </c>
      <c r="E7" s="11"/>
      <c r="G7" s="164"/>
      <c r="H7" s="164"/>
      <c r="I7" s="164"/>
    </row>
    <row r="8" spans="1:9" ht="71">
      <c r="A8" s="67" t="s">
        <v>1547</v>
      </c>
      <c r="B8" s="67" t="s">
        <v>811</v>
      </c>
      <c r="C8" s="2" t="s">
        <v>1548</v>
      </c>
      <c r="E8" s="11"/>
    </row>
    <row r="9" spans="1:9" ht="71">
      <c r="A9" s="67" t="s">
        <v>1549</v>
      </c>
      <c r="B9" s="67" t="s">
        <v>1550</v>
      </c>
      <c r="C9" s="2" t="s">
        <v>1548</v>
      </c>
      <c r="E9" s="11"/>
    </row>
    <row r="10" spans="1:9" ht="71">
      <c r="A10" s="67" t="s">
        <v>1551</v>
      </c>
      <c r="B10" s="67" t="s">
        <v>1552</v>
      </c>
      <c r="C10" s="2" t="s">
        <v>1548</v>
      </c>
      <c r="E10" s="11"/>
    </row>
    <row r="11" spans="1:9" ht="71">
      <c r="A11" s="67" t="s">
        <v>1553</v>
      </c>
      <c r="B11" s="67" t="s">
        <v>1554</v>
      </c>
      <c r="C11" s="2" t="s">
        <v>1548</v>
      </c>
      <c r="E11" s="11"/>
    </row>
    <row r="12" spans="1:9" ht="71">
      <c r="A12" s="67" t="s">
        <v>1555</v>
      </c>
      <c r="B12" s="67" t="s">
        <v>42</v>
      </c>
      <c r="C12" s="2" t="s">
        <v>1548</v>
      </c>
      <c r="E12" s="11"/>
    </row>
    <row r="13" spans="1:9" ht="34">
      <c r="A13" s="67" t="s">
        <v>1556</v>
      </c>
      <c r="B13" s="67" t="s">
        <v>1557</v>
      </c>
      <c r="E13" s="11"/>
    </row>
    <row r="14" spans="1:9" ht="34">
      <c r="A14" s="67" t="s">
        <v>1558</v>
      </c>
      <c r="B14" s="67" t="s">
        <v>1559</v>
      </c>
      <c r="E14" s="11"/>
    </row>
    <row r="15" spans="1:9" ht="34">
      <c r="A15" s="67" t="s">
        <v>1560</v>
      </c>
      <c r="B15" s="67" t="s">
        <v>1561</v>
      </c>
      <c r="E15" s="11"/>
    </row>
    <row r="16" spans="1:9" ht="34">
      <c r="A16" s="66" t="s">
        <v>1562</v>
      </c>
      <c r="B16" s="66" t="s">
        <v>1537</v>
      </c>
      <c r="E16" s="11"/>
    </row>
    <row r="17" spans="1:6" ht="17">
      <c r="A17" s="67" t="s">
        <v>1563</v>
      </c>
      <c r="B17" s="67" t="s">
        <v>1564</v>
      </c>
      <c r="E17" s="11"/>
    </row>
    <row r="18" spans="1:6" ht="51">
      <c r="A18" s="67" t="s">
        <v>1565</v>
      </c>
      <c r="B18" s="67" t="s">
        <v>1566</v>
      </c>
      <c r="E18" s="11"/>
    </row>
    <row r="19" spans="1:6" ht="51">
      <c r="A19" s="67" t="s">
        <v>1567</v>
      </c>
      <c r="B19" s="67" t="s">
        <v>1568</v>
      </c>
      <c r="E19" s="11"/>
    </row>
    <row r="20" spans="1:6" ht="34">
      <c r="A20" s="67" t="s">
        <v>1569</v>
      </c>
      <c r="B20" s="67" t="s">
        <v>1570</v>
      </c>
      <c r="E20" s="11"/>
    </row>
    <row r="21" spans="1:6" ht="34">
      <c r="A21" s="67" t="s">
        <v>1571</v>
      </c>
      <c r="B21" s="67" t="s">
        <v>1572</v>
      </c>
      <c r="E21" s="68"/>
      <c r="F21" s="11"/>
    </row>
    <row r="22" spans="1:6" ht="51">
      <c r="A22" s="67" t="s">
        <v>1573</v>
      </c>
      <c r="B22" s="67" t="s">
        <v>1574</v>
      </c>
    </row>
    <row r="23" spans="1:6" ht="34">
      <c r="A23" s="67" t="s">
        <v>1575</v>
      </c>
      <c r="B23" s="67" t="s">
        <v>1576</v>
      </c>
    </row>
    <row r="24" spans="1:6" ht="34">
      <c r="A24" s="67" t="s">
        <v>1577</v>
      </c>
      <c r="B24" s="67" t="s">
        <v>1578</v>
      </c>
    </row>
    <row r="25" spans="1:6" ht="34">
      <c r="A25" s="67" t="s">
        <v>1579</v>
      </c>
      <c r="B25" s="67" t="s">
        <v>1580</v>
      </c>
    </row>
    <row r="26" spans="1:6" ht="34">
      <c r="A26" s="67" t="s">
        <v>1581</v>
      </c>
      <c r="B26" s="67" t="s">
        <v>1582</v>
      </c>
    </row>
    <row r="27" spans="1:6" ht="34">
      <c r="A27" s="67" t="s">
        <v>1583</v>
      </c>
      <c r="B27" s="67" t="s">
        <v>1584</v>
      </c>
    </row>
    <row r="28" spans="1:6" ht="34">
      <c r="A28" s="67" t="s">
        <v>1585</v>
      </c>
      <c r="B28" s="67" t="s">
        <v>1586</v>
      </c>
      <c r="E28" s="11"/>
    </row>
    <row r="29" spans="1:6" ht="34">
      <c r="A29" s="67" t="s">
        <v>1587</v>
      </c>
      <c r="B29" s="67" t="s">
        <v>1588</v>
      </c>
      <c r="E29" s="11"/>
    </row>
    <row r="30" spans="1:6" ht="17">
      <c r="A30" s="67" t="s">
        <v>1589</v>
      </c>
      <c r="B30" s="67" t="s">
        <v>1590</v>
      </c>
      <c r="E30" s="11"/>
    </row>
    <row r="31" spans="1:6" ht="34">
      <c r="A31" s="67" t="s">
        <v>1591</v>
      </c>
      <c r="B31" s="67" t="s">
        <v>1592</v>
      </c>
      <c r="E31" s="11"/>
    </row>
    <row r="32" spans="1:6" ht="68">
      <c r="A32" s="67" t="s">
        <v>1593</v>
      </c>
      <c r="B32" s="67" t="s">
        <v>1594</v>
      </c>
      <c r="E32" s="11"/>
    </row>
    <row r="33" spans="1:5" ht="17">
      <c r="A33" s="67" t="s">
        <v>163</v>
      </c>
      <c r="B33" s="67" t="s">
        <v>1595</v>
      </c>
      <c r="E33" s="11"/>
    </row>
    <row r="34" spans="1:5" ht="34">
      <c r="A34" s="67" t="s">
        <v>164</v>
      </c>
      <c r="B34" s="67" t="s">
        <v>1596</v>
      </c>
      <c r="E34" s="11"/>
    </row>
    <row r="35" spans="1:5" ht="17">
      <c r="A35" s="67" t="s">
        <v>1597</v>
      </c>
      <c r="B35" s="69"/>
      <c r="E35" s="11"/>
    </row>
    <row r="36" spans="1:5" ht="17">
      <c r="A36" s="67" t="s">
        <v>1598</v>
      </c>
      <c r="B36" s="67" t="s">
        <v>1599</v>
      </c>
      <c r="E36" s="11"/>
    </row>
    <row r="37" spans="1:5" ht="17">
      <c r="A37" s="67" t="s">
        <v>1600</v>
      </c>
      <c r="B37" s="69"/>
      <c r="E37" s="11"/>
    </row>
    <row r="38" spans="1:5" ht="17">
      <c r="A38" s="67" t="s">
        <v>1601</v>
      </c>
      <c r="B38" s="69"/>
      <c r="E38" s="11"/>
    </row>
    <row r="39" spans="1:5" ht="17">
      <c r="A39" s="67" t="s">
        <v>1602</v>
      </c>
      <c r="B39" s="67" t="s">
        <v>1603</v>
      </c>
      <c r="E39" s="11"/>
    </row>
    <row r="40" spans="1:5" ht="17">
      <c r="A40" s="67" t="s">
        <v>1604</v>
      </c>
      <c r="B40" s="67" t="s">
        <v>1605</v>
      </c>
      <c r="E40" s="11"/>
    </row>
    <row r="41" spans="1:5" ht="34">
      <c r="A41" s="67" t="s">
        <v>1606</v>
      </c>
      <c r="B41" s="67" t="s">
        <v>1607</v>
      </c>
      <c r="E41" s="11"/>
    </row>
    <row r="42" spans="1:5" ht="34">
      <c r="A42" s="66" t="s">
        <v>1608</v>
      </c>
      <c r="B42" s="66" t="s">
        <v>1537</v>
      </c>
      <c r="E42" s="11"/>
    </row>
    <row r="43" spans="1:5" ht="17">
      <c r="A43" s="67" t="s">
        <v>1609</v>
      </c>
      <c r="B43" s="67" t="s">
        <v>10</v>
      </c>
      <c r="E43" s="11"/>
    </row>
    <row r="44" spans="1:5" ht="34">
      <c r="A44" s="67" t="s">
        <v>1610</v>
      </c>
      <c r="B44" s="67" t="s">
        <v>1611</v>
      </c>
      <c r="E44" s="11"/>
    </row>
    <row r="45" spans="1:5" ht="17">
      <c r="A45" s="67" t="s">
        <v>1612</v>
      </c>
      <c r="B45" s="67" t="s">
        <v>1613</v>
      </c>
      <c r="E45" s="11"/>
    </row>
    <row r="46" spans="1:5" ht="17">
      <c r="A46" s="67" t="s">
        <v>1614</v>
      </c>
      <c r="B46" s="67" t="s">
        <v>14</v>
      </c>
      <c r="E46" s="11"/>
    </row>
    <row r="47" spans="1:5" ht="17">
      <c r="A47" s="67" t="s">
        <v>1615</v>
      </c>
      <c r="B47" s="67" t="s">
        <v>18</v>
      </c>
      <c r="E47" s="68"/>
    </row>
    <row r="48" spans="1:5" ht="17">
      <c r="A48" s="67" t="s">
        <v>1616</v>
      </c>
      <c r="B48" s="67" t="s">
        <v>56</v>
      </c>
      <c r="E48" s="68"/>
    </row>
    <row r="49" spans="1:5" ht="17">
      <c r="A49" s="67" t="s">
        <v>1617</v>
      </c>
      <c r="B49" s="67" t="s">
        <v>1618</v>
      </c>
      <c r="E49" s="68"/>
    </row>
    <row r="50" spans="1:5" ht="34">
      <c r="A50" s="67" t="s">
        <v>1619</v>
      </c>
      <c r="B50" s="67" t="s">
        <v>1620</v>
      </c>
      <c r="E50" s="68"/>
    </row>
    <row r="51" spans="1:5" ht="68">
      <c r="A51" s="67" t="s">
        <v>1621</v>
      </c>
      <c r="B51" s="67" t="s">
        <v>1622</v>
      </c>
      <c r="E51" s="68"/>
    </row>
    <row r="52" spans="1:5" ht="17">
      <c r="A52" s="67" t="s">
        <v>1623</v>
      </c>
      <c r="B52" s="67" t="s">
        <v>1624</v>
      </c>
      <c r="E52" s="68"/>
    </row>
    <row r="53" spans="1:5" ht="17">
      <c r="A53" s="67" t="s">
        <v>1625</v>
      </c>
      <c r="B53" s="67" t="s">
        <v>817</v>
      </c>
      <c r="E53" s="68"/>
    </row>
    <row r="54" spans="1:5" ht="34">
      <c r="A54" s="67" t="s">
        <v>1626</v>
      </c>
      <c r="B54" s="67" t="s">
        <v>1627</v>
      </c>
      <c r="E54" s="68"/>
    </row>
    <row r="55" spans="1:5" ht="17">
      <c r="A55" s="67" t="s">
        <v>1628</v>
      </c>
      <c r="B55" s="67" t="s">
        <v>52</v>
      </c>
      <c r="E55" s="68"/>
    </row>
    <row r="56" spans="1:5" ht="34">
      <c r="A56" s="67" t="s">
        <v>1629</v>
      </c>
      <c r="B56" s="67" t="s">
        <v>36</v>
      </c>
      <c r="E56" s="16"/>
    </row>
    <row r="57" spans="1:5" ht="17">
      <c r="A57" s="67" t="s">
        <v>1630</v>
      </c>
      <c r="B57" s="67" t="s">
        <v>1631</v>
      </c>
      <c r="E57" s="16"/>
    </row>
    <row r="58" spans="1:5" ht="34">
      <c r="A58" s="67" t="s">
        <v>1632</v>
      </c>
      <c r="B58" s="67">
        <v>0</v>
      </c>
      <c r="E58" s="16"/>
    </row>
    <row r="59" spans="1:5" ht="17">
      <c r="A59" s="67" t="s">
        <v>1633</v>
      </c>
      <c r="B59" s="67" t="s">
        <v>50</v>
      </c>
      <c r="E59" s="16"/>
    </row>
    <row r="60" spans="1:5" ht="17">
      <c r="A60" s="67" t="s">
        <v>1634</v>
      </c>
      <c r="B60" s="67" t="s">
        <v>38</v>
      </c>
      <c r="E60" s="16"/>
    </row>
    <row r="61" spans="1:5" ht="34">
      <c r="A61" s="67" t="s">
        <v>1635</v>
      </c>
      <c r="B61" s="67" t="s">
        <v>1636</v>
      </c>
      <c r="E61" s="68"/>
    </row>
    <row r="62" spans="1:5" ht="17">
      <c r="A62" s="67" t="s">
        <v>1637</v>
      </c>
      <c r="B62" s="67" t="s">
        <v>1638</v>
      </c>
      <c r="E62" s="16"/>
    </row>
    <row r="63" spans="1:5" ht="17">
      <c r="A63" s="67" t="s">
        <v>1639</v>
      </c>
      <c r="B63" s="69"/>
      <c r="E63" s="68"/>
    </row>
    <row r="64" spans="1:5" ht="17">
      <c r="A64" s="67" t="s">
        <v>1640</v>
      </c>
      <c r="B64" s="67" t="s">
        <v>1641</v>
      </c>
      <c r="E64" s="16"/>
    </row>
    <row r="65" spans="1:5" ht="17">
      <c r="A65" s="67" t="s">
        <v>747</v>
      </c>
      <c r="B65" s="67" t="s">
        <v>1642</v>
      </c>
      <c r="E65" s="16"/>
    </row>
    <row r="66" spans="1:5" ht="17">
      <c r="A66" s="67" t="s">
        <v>697</v>
      </c>
      <c r="B66" s="67" t="s">
        <v>1643</v>
      </c>
      <c r="E66" s="16"/>
    </row>
    <row r="67" spans="1:5" ht="17">
      <c r="A67" s="67" t="s">
        <v>1457</v>
      </c>
      <c r="B67" s="67" t="s">
        <v>1644</v>
      </c>
      <c r="E67" s="16"/>
    </row>
    <row r="68" spans="1:5" ht="34">
      <c r="A68" s="67" t="s">
        <v>1645</v>
      </c>
      <c r="B68" s="67" t="s">
        <v>1646</v>
      </c>
      <c r="C68" s="2">
        <v>1</v>
      </c>
      <c r="E68" s="16"/>
    </row>
    <row r="69" spans="1:5" ht="17">
      <c r="A69" s="67" t="s">
        <v>725</v>
      </c>
      <c r="B69" s="67" t="s">
        <v>1647</v>
      </c>
      <c r="E69" s="16"/>
    </row>
    <row r="70" spans="1:5" ht="34">
      <c r="A70" s="67" t="s">
        <v>1648</v>
      </c>
      <c r="B70" s="67" t="s">
        <v>1649</v>
      </c>
      <c r="E70" s="68"/>
    </row>
    <row r="71" spans="1:5" ht="17">
      <c r="A71" s="67" t="s">
        <v>703</v>
      </c>
      <c r="B71" s="67" t="s">
        <v>1650</v>
      </c>
      <c r="E71" s="16"/>
    </row>
    <row r="72" spans="1:5" ht="17">
      <c r="A72" s="67" t="s">
        <v>1651</v>
      </c>
      <c r="B72" s="67" t="s">
        <v>1652</v>
      </c>
      <c r="E72" s="16"/>
    </row>
    <row r="73" spans="1:5" ht="17">
      <c r="A73" s="67" t="s">
        <v>1653</v>
      </c>
      <c r="B73" s="67" t="s">
        <v>1654</v>
      </c>
      <c r="E73" s="68"/>
    </row>
    <row r="74" spans="1:5" ht="17">
      <c r="A74" s="67" t="s">
        <v>1655</v>
      </c>
      <c r="B74" s="67" t="s">
        <v>16</v>
      </c>
      <c r="C74" s="2">
        <v>1</v>
      </c>
      <c r="E74" s="16"/>
    </row>
    <row r="75" spans="1:5" ht="17">
      <c r="A75" s="67" t="s">
        <v>1656</v>
      </c>
      <c r="B75" s="67" t="s">
        <v>48</v>
      </c>
      <c r="D75" s="2">
        <v>1</v>
      </c>
      <c r="E75" s="68"/>
    </row>
    <row r="76" spans="1:5" ht="17">
      <c r="A76" s="67" t="s">
        <v>1657</v>
      </c>
      <c r="B76" s="67" t="s">
        <v>1658</v>
      </c>
      <c r="E76" s="16"/>
    </row>
    <row r="77" spans="1:5" ht="34">
      <c r="A77" s="67" t="s">
        <v>1659</v>
      </c>
      <c r="B77" s="67" t="s">
        <v>1660</v>
      </c>
      <c r="E77" s="16"/>
    </row>
    <row r="78" spans="1:5" ht="17">
      <c r="A78" s="67" t="s">
        <v>1661</v>
      </c>
      <c r="B78" s="67" t="s">
        <v>1662</v>
      </c>
      <c r="E78" s="68"/>
    </row>
    <row r="79" spans="1:5" ht="17">
      <c r="A79" s="67" t="s">
        <v>1663</v>
      </c>
      <c r="B79" s="67" t="s">
        <v>1664</v>
      </c>
      <c r="E79" s="68"/>
    </row>
    <row r="80" spans="1:5" ht="34">
      <c r="A80" s="66" t="s">
        <v>1665</v>
      </c>
      <c r="B80" s="66" t="s">
        <v>1537</v>
      </c>
      <c r="E80" s="68"/>
    </row>
    <row r="81" spans="1:5" ht="34">
      <c r="A81" s="67" t="s">
        <v>1666</v>
      </c>
      <c r="B81" s="67" t="s">
        <v>1649</v>
      </c>
      <c r="C81" s="2">
        <v>1</v>
      </c>
      <c r="E81" s="68"/>
    </row>
    <row r="82" spans="1:5" ht="34">
      <c r="A82" s="67" t="s">
        <v>1667</v>
      </c>
      <c r="B82" s="67" t="s">
        <v>1668</v>
      </c>
      <c r="E82" s="16"/>
    </row>
    <row r="83" spans="1:5" ht="34">
      <c r="A83" s="67" t="s">
        <v>1669</v>
      </c>
      <c r="B83" s="67" t="s">
        <v>1670</v>
      </c>
      <c r="E83" s="16"/>
    </row>
    <row r="84" spans="1:5" ht="34">
      <c r="A84" s="67" t="s">
        <v>1671</v>
      </c>
      <c r="B84" s="67" t="s">
        <v>1672</v>
      </c>
      <c r="E84" s="68"/>
    </row>
    <row r="85" spans="1:5" ht="17">
      <c r="A85" s="67" t="s">
        <v>1673</v>
      </c>
      <c r="B85" s="67" t="s">
        <v>1613</v>
      </c>
      <c r="E85" s="68"/>
    </row>
    <row r="86" spans="1:5" ht="34">
      <c r="A86" s="67" t="s">
        <v>1674</v>
      </c>
      <c r="B86" s="67" t="s">
        <v>1675</v>
      </c>
      <c r="E86" s="16"/>
    </row>
    <row r="87" spans="1:5" ht="17">
      <c r="A87" s="67" t="s">
        <v>1676</v>
      </c>
      <c r="B87" s="67" t="s">
        <v>10</v>
      </c>
      <c r="C87" s="2">
        <v>1</v>
      </c>
      <c r="E87" s="68"/>
    </row>
    <row r="88" spans="1:5" ht="34">
      <c r="A88" s="67" t="s">
        <v>1677</v>
      </c>
      <c r="B88" s="67" t="s">
        <v>1678</v>
      </c>
      <c r="C88" s="2">
        <v>1</v>
      </c>
      <c r="E88" s="68"/>
    </row>
    <row r="89" spans="1:5" ht="51">
      <c r="A89" s="67" t="s">
        <v>1679</v>
      </c>
      <c r="B89" s="67" t="s">
        <v>1680</v>
      </c>
      <c r="E89" s="16"/>
    </row>
    <row r="90" spans="1:5" ht="17">
      <c r="A90" s="67" t="s">
        <v>1657</v>
      </c>
      <c r="B90" s="67" t="s">
        <v>1658</v>
      </c>
      <c r="E90" s="16"/>
    </row>
    <row r="91" spans="1:5" ht="17">
      <c r="A91" s="67" t="s">
        <v>164</v>
      </c>
      <c r="B91" s="67" t="s">
        <v>1595</v>
      </c>
      <c r="E91" s="68"/>
    </row>
    <row r="92" spans="1:5" ht="17">
      <c r="A92" s="67" t="s">
        <v>747</v>
      </c>
      <c r="B92" s="67" t="s">
        <v>1642</v>
      </c>
      <c r="E92" s="68"/>
    </row>
    <row r="93" spans="1:5" ht="17">
      <c r="A93" s="67" t="s">
        <v>1681</v>
      </c>
      <c r="B93" s="67" t="s">
        <v>1682</v>
      </c>
      <c r="E93" s="68"/>
    </row>
    <row r="94" spans="1:5" ht="34">
      <c r="A94" s="67" t="s">
        <v>1683</v>
      </c>
      <c r="B94" s="67" t="s">
        <v>1586</v>
      </c>
      <c r="E94" s="16"/>
    </row>
    <row r="95" spans="1:5" ht="34">
      <c r="A95" s="66" t="s">
        <v>1684</v>
      </c>
      <c r="B95" s="66" t="s">
        <v>1537</v>
      </c>
      <c r="E95" s="68"/>
    </row>
    <row r="96" spans="1:5" ht="17">
      <c r="A96" s="67" t="s">
        <v>703</v>
      </c>
      <c r="B96" s="67" t="s">
        <v>1650</v>
      </c>
      <c r="E96" s="68"/>
    </row>
    <row r="97" spans="1:5" ht="34">
      <c r="A97" s="67" t="s">
        <v>1651</v>
      </c>
      <c r="B97" s="67" t="s">
        <v>1685</v>
      </c>
      <c r="E97" s="16"/>
    </row>
    <row r="98" spans="1:5" ht="17">
      <c r="A98" s="67" t="s">
        <v>699</v>
      </c>
      <c r="B98" s="67" t="s">
        <v>1686</v>
      </c>
      <c r="E98" s="68"/>
    </row>
    <row r="99" spans="1:5" ht="17">
      <c r="A99" s="67" t="s">
        <v>697</v>
      </c>
      <c r="B99" s="67" t="s">
        <v>1643</v>
      </c>
      <c r="E99" s="68"/>
    </row>
    <row r="100" spans="1:5" ht="17">
      <c r="A100" s="67" t="s">
        <v>701</v>
      </c>
      <c r="B100" s="67" t="s">
        <v>1687</v>
      </c>
      <c r="E100" s="68"/>
    </row>
    <row r="101" spans="1:5" ht="34">
      <c r="A101" s="67" t="s">
        <v>1688</v>
      </c>
      <c r="B101" s="67" t="s">
        <v>1689</v>
      </c>
      <c r="E101" s="16"/>
    </row>
    <row r="102" spans="1:5" ht="17">
      <c r="A102" s="67" t="s">
        <v>1690</v>
      </c>
      <c r="B102" s="67" t="s">
        <v>1691</v>
      </c>
      <c r="E102" s="68"/>
    </row>
    <row r="103" spans="1:5" ht="17">
      <c r="A103" s="67" t="s">
        <v>725</v>
      </c>
      <c r="B103" s="67" t="s">
        <v>1647</v>
      </c>
      <c r="E103" s="16"/>
    </row>
    <row r="104" spans="1:5" ht="17">
      <c r="A104" s="67" t="s">
        <v>1692</v>
      </c>
      <c r="B104" s="67" t="s">
        <v>1590</v>
      </c>
      <c r="E104" s="16"/>
    </row>
    <row r="105" spans="1:5" ht="17">
      <c r="A105" s="67" t="s">
        <v>1693</v>
      </c>
      <c r="B105" s="67" t="s">
        <v>1694</v>
      </c>
      <c r="E105" s="16"/>
    </row>
    <row r="106" spans="1:5" ht="34">
      <c r="A106" s="67" t="s">
        <v>1695</v>
      </c>
      <c r="B106" s="67" t="s">
        <v>1696</v>
      </c>
      <c r="E106" s="16"/>
    </row>
    <row r="107" spans="1:5" ht="34">
      <c r="A107" s="66" t="s">
        <v>1697</v>
      </c>
      <c r="B107" s="66" t="s">
        <v>1537</v>
      </c>
      <c r="E107" s="68"/>
    </row>
    <row r="108" spans="1:5" ht="17">
      <c r="A108" s="67" t="s">
        <v>1698</v>
      </c>
      <c r="B108" s="67" t="s">
        <v>1699</v>
      </c>
      <c r="E108" s="68"/>
    </row>
    <row r="109" spans="1:5" ht="17">
      <c r="A109" s="67" t="s">
        <v>1700</v>
      </c>
      <c r="B109" s="67" t="s">
        <v>1701</v>
      </c>
      <c r="E109" s="68"/>
    </row>
    <row r="110" spans="1:5" ht="17">
      <c r="A110" s="67" t="s">
        <v>1702</v>
      </c>
      <c r="B110" s="67" t="s">
        <v>1664</v>
      </c>
      <c r="E110" s="68"/>
    </row>
    <row r="111" spans="1:5" ht="17">
      <c r="A111" s="67" t="s">
        <v>1703</v>
      </c>
      <c r="B111" s="67" t="s">
        <v>1662</v>
      </c>
      <c r="E111" s="68"/>
    </row>
    <row r="112" spans="1:5" ht="34">
      <c r="A112" s="67" t="s">
        <v>1704</v>
      </c>
      <c r="B112" s="67" t="s">
        <v>1705</v>
      </c>
      <c r="E112" s="68"/>
    </row>
    <row r="113" spans="1:5" ht="34">
      <c r="A113" s="67" t="s">
        <v>1706</v>
      </c>
      <c r="B113" s="67" t="s">
        <v>1576</v>
      </c>
      <c r="E113" s="68"/>
    </row>
    <row r="114" spans="1:5" ht="17">
      <c r="A114" s="67" t="s">
        <v>1707</v>
      </c>
      <c r="B114" s="67" t="s">
        <v>1708</v>
      </c>
      <c r="E114" s="16"/>
    </row>
    <row r="115" spans="1:5" ht="17">
      <c r="A115" s="67" t="s">
        <v>1709</v>
      </c>
      <c r="B115" s="67" t="s">
        <v>1710</v>
      </c>
      <c r="E115" s="16"/>
    </row>
    <row r="116" spans="1:5" ht="17">
      <c r="A116" s="67" t="s">
        <v>1711</v>
      </c>
      <c r="B116" s="67" t="s">
        <v>1603</v>
      </c>
      <c r="E116" s="16"/>
    </row>
    <row r="117" spans="1:5" ht="17">
      <c r="A117" s="67" t="s">
        <v>1712</v>
      </c>
      <c r="B117" s="67" t="s">
        <v>1605</v>
      </c>
      <c r="E117" s="16"/>
    </row>
    <row r="118" spans="1:5" ht="34">
      <c r="A118" s="67" t="s">
        <v>1606</v>
      </c>
      <c r="B118" s="67" t="s">
        <v>1607</v>
      </c>
      <c r="E118" s="68"/>
    </row>
    <row r="119" spans="1:5" ht="16">
      <c r="A119" s="69"/>
      <c r="C119">
        <f t="shared" ref="C119:D119" si="0">SUM(C2:C118)</f>
        <v>5</v>
      </c>
      <c r="D119">
        <f t="shared" si="0"/>
        <v>1</v>
      </c>
    </row>
    <row r="120" spans="1:5" ht="16">
      <c r="A120" s="67"/>
      <c r="E120" s="68"/>
    </row>
    <row r="121" spans="1:5" ht="16">
      <c r="A121" s="69"/>
      <c r="E121" s="68"/>
    </row>
    <row r="122" spans="1:5" ht="12.75" customHeight="1">
      <c r="A122" s="70"/>
      <c r="E122" s="68"/>
    </row>
  </sheetData>
  <mergeCells count="1">
    <mergeCell ref="G1:I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300"/>
  <sheetViews>
    <sheetView workbookViewId="0"/>
  </sheetViews>
  <sheetFormatPr baseColWidth="10" defaultColWidth="14.5" defaultRowHeight="12.75" customHeight="1"/>
  <sheetData>
    <row r="1" spans="1:4" ht="12.75" customHeight="1">
      <c r="A1" s="2" t="s">
        <v>1713</v>
      </c>
    </row>
    <row r="3" spans="1:4" ht="12.75" customHeight="1">
      <c r="A3" s="71" t="s">
        <v>1714</v>
      </c>
      <c r="B3" s="71" t="s">
        <v>1715</v>
      </c>
      <c r="C3" s="2" t="s">
        <v>0</v>
      </c>
      <c r="D3" s="2" t="s">
        <v>1</v>
      </c>
    </row>
    <row r="4" spans="1:4" ht="12.75" customHeight="1">
      <c r="A4" s="2" t="s">
        <v>1716</v>
      </c>
      <c r="B4" s="2" t="s">
        <v>1717</v>
      </c>
    </row>
    <row r="5" spans="1:4" ht="12.75" customHeight="1">
      <c r="A5" s="2" t="s">
        <v>1718</v>
      </c>
      <c r="B5" s="2" t="s">
        <v>1719</v>
      </c>
    </row>
    <row r="6" spans="1:4" ht="12.75" customHeight="1">
      <c r="A6" s="2" t="s">
        <v>1720</v>
      </c>
      <c r="B6" s="2" t="s">
        <v>1721</v>
      </c>
    </row>
    <row r="7" spans="1:4" ht="12.75" customHeight="1">
      <c r="A7" s="2" t="s">
        <v>1722</v>
      </c>
      <c r="B7" s="2" t="s">
        <v>1723</v>
      </c>
    </row>
    <row r="8" spans="1:4" ht="12.75" customHeight="1">
      <c r="A8" s="2" t="s">
        <v>1724</v>
      </c>
      <c r="B8" s="2" t="s">
        <v>1725</v>
      </c>
    </row>
    <row r="9" spans="1:4" ht="12.75" customHeight="1">
      <c r="A9" s="2" t="s">
        <v>1726</v>
      </c>
      <c r="B9" s="2" t="s">
        <v>1727</v>
      </c>
    </row>
    <row r="10" spans="1:4" ht="12.75" customHeight="1">
      <c r="A10" s="2" t="s">
        <v>1728</v>
      </c>
      <c r="B10" s="2" t="s">
        <v>1729</v>
      </c>
    </row>
    <row r="11" spans="1:4" ht="12.75" customHeight="1">
      <c r="A11" s="2" t="s">
        <v>1730</v>
      </c>
      <c r="B11" s="2" t="s">
        <v>1731</v>
      </c>
    </row>
    <row r="12" spans="1:4" ht="12.75" customHeight="1">
      <c r="A12" s="2" t="s">
        <v>1732</v>
      </c>
      <c r="B12" s="2" t="s">
        <v>1733</v>
      </c>
    </row>
    <row r="13" spans="1:4" ht="12.75" customHeight="1">
      <c r="A13" s="2" t="s">
        <v>1734</v>
      </c>
      <c r="B13" s="2" t="s">
        <v>1735</v>
      </c>
    </row>
    <row r="14" spans="1:4" ht="12.75" customHeight="1">
      <c r="A14" s="2" t="s">
        <v>1736</v>
      </c>
      <c r="B14" s="2" t="s">
        <v>1649</v>
      </c>
    </row>
    <row r="15" spans="1:4" ht="12.75" customHeight="1">
      <c r="A15" s="2" t="s">
        <v>1737</v>
      </c>
      <c r="B15" s="2" t="s">
        <v>1738</v>
      </c>
    </row>
    <row r="16" spans="1:4" ht="12.75" customHeight="1">
      <c r="A16" s="2" t="s">
        <v>1739</v>
      </c>
      <c r="B16" s="2" t="s">
        <v>1586</v>
      </c>
    </row>
    <row r="17" spans="1:2" ht="12.75" customHeight="1">
      <c r="A17" s="2" t="s">
        <v>1740</v>
      </c>
      <c r="B17" s="2" t="s">
        <v>1741</v>
      </c>
    </row>
    <row r="18" spans="1:2" ht="12.75" customHeight="1">
      <c r="A18" s="2" t="s">
        <v>1742</v>
      </c>
      <c r="B18" s="2" t="s">
        <v>1576</v>
      </c>
    </row>
    <row r="19" spans="1:2" ht="12.75" customHeight="1">
      <c r="A19" s="2" t="s">
        <v>1743</v>
      </c>
      <c r="B19" s="2" t="s">
        <v>1611</v>
      </c>
    </row>
    <row r="20" spans="1:2" ht="12.75" customHeight="1">
      <c r="A20" s="2" t="s">
        <v>1744</v>
      </c>
      <c r="B20" s="2" t="s">
        <v>1745</v>
      </c>
    </row>
    <row r="21" spans="1:2" ht="12.75" customHeight="1">
      <c r="A21" s="2" t="s">
        <v>1746</v>
      </c>
      <c r="B21" s="2" t="s">
        <v>1747</v>
      </c>
    </row>
    <row r="22" spans="1:2" ht="12.75" customHeight="1">
      <c r="A22" s="2" t="s">
        <v>1748</v>
      </c>
      <c r="B22" s="2" t="s">
        <v>1749</v>
      </c>
    </row>
    <row r="23" spans="1:2" ht="12.75" customHeight="1">
      <c r="A23" s="2" t="s">
        <v>1750</v>
      </c>
      <c r="B23" s="2" t="s">
        <v>1696</v>
      </c>
    </row>
    <row r="24" spans="1:2" ht="12.75" customHeight="1">
      <c r="A24" s="2" t="s">
        <v>1751</v>
      </c>
      <c r="B24" s="2" t="s">
        <v>1590</v>
      </c>
    </row>
    <row r="25" spans="1:2" ht="12.75" customHeight="1">
      <c r="A25" s="2" t="s">
        <v>1752</v>
      </c>
      <c r="B25" s="2" t="s">
        <v>1620</v>
      </c>
    </row>
    <row r="26" spans="1:2" ht="12.75" customHeight="1">
      <c r="A26" s="2" t="s">
        <v>1753</v>
      </c>
      <c r="B26" s="2" t="s">
        <v>1691</v>
      </c>
    </row>
    <row r="27" spans="1:2" ht="12.75" customHeight="1">
      <c r="A27" s="2" t="s">
        <v>1754</v>
      </c>
      <c r="B27" s="2" t="s">
        <v>1675</v>
      </c>
    </row>
    <row r="28" spans="1:2" ht="12.75" customHeight="1">
      <c r="A28" s="2" t="s">
        <v>1755</v>
      </c>
      <c r="B28" s="2" t="s">
        <v>1756</v>
      </c>
    </row>
    <row r="29" spans="1:2" ht="12.75" customHeight="1">
      <c r="A29" s="2" t="s">
        <v>1757</v>
      </c>
      <c r="B29" s="2" t="s">
        <v>1613</v>
      </c>
    </row>
    <row r="30" spans="1:2" ht="12.75" customHeight="1">
      <c r="A30" s="2" t="s">
        <v>1758</v>
      </c>
      <c r="B30" s="2" t="s">
        <v>1599</v>
      </c>
    </row>
    <row r="31" spans="1:2" ht="12.75" customHeight="1">
      <c r="A31" s="2" t="s">
        <v>1759</v>
      </c>
      <c r="B31" s="2" t="s">
        <v>1660</v>
      </c>
    </row>
    <row r="32" spans="1:2" ht="12.75" customHeight="1">
      <c r="A32" s="2" t="s">
        <v>1760</v>
      </c>
      <c r="B32" s="2" t="s">
        <v>1761</v>
      </c>
    </row>
    <row r="33" spans="1:2" ht="12.75" customHeight="1">
      <c r="A33" s="2" t="s">
        <v>1762</v>
      </c>
      <c r="B33" s="2" t="s">
        <v>1763</v>
      </c>
    </row>
    <row r="34" spans="1:2" ht="12.75" customHeight="1">
      <c r="A34" s="2" t="s">
        <v>1764</v>
      </c>
      <c r="B34" s="2" t="s">
        <v>1765</v>
      </c>
    </row>
    <row r="35" spans="1:2" ht="12.75" customHeight="1">
      <c r="A35" s="2" t="s">
        <v>1766</v>
      </c>
      <c r="B35" s="2" t="s">
        <v>1767</v>
      </c>
    </row>
    <row r="36" spans="1:2" ht="12.75" customHeight="1">
      <c r="A36" s="2" t="s">
        <v>1768</v>
      </c>
      <c r="B36" s="2" t="s">
        <v>1652</v>
      </c>
    </row>
    <row r="37" spans="1:2" ht="12.75" customHeight="1">
      <c r="A37" s="2" t="s">
        <v>1769</v>
      </c>
      <c r="B37" s="2" t="s">
        <v>1654</v>
      </c>
    </row>
    <row r="38" spans="1:2" ht="12.75" customHeight="1">
      <c r="A38" s="2" t="s">
        <v>1770</v>
      </c>
      <c r="B38" s="2" t="s">
        <v>1771</v>
      </c>
    </row>
    <row r="39" spans="1:2" ht="12.75" customHeight="1">
      <c r="A39" s="2" t="s">
        <v>1772</v>
      </c>
      <c r="B39" s="2" t="s">
        <v>1773</v>
      </c>
    </row>
    <row r="40" spans="1:2" ht="12.75" customHeight="1">
      <c r="A40" s="2" t="s">
        <v>1774</v>
      </c>
      <c r="B40" s="2" t="s">
        <v>1775</v>
      </c>
    </row>
    <row r="41" spans="1:2" ht="12.75" customHeight="1">
      <c r="A41" s="2" t="s">
        <v>1776</v>
      </c>
      <c r="B41" s="2" t="s">
        <v>1777</v>
      </c>
    </row>
    <row r="42" spans="1:2" ht="12.75" customHeight="1">
      <c r="A42" s="2" t="s">
        <v>1778</v>
      </c>
      <c r="B42" s="2" t="s">
        <v>1588</v>
      </c>
    </row>
    <row r="43" spans="1:2" ht="12.75" customHeight="1">
      <c r="A43" s="2" t="s">
        <v>1779</v>
      </c>
      <c r="B43" s="2" t="s">
        <v>1780</v>
      </c>
    </row>
    <row r="44" spans="1:2" ht="12.75" customHeight="1">
      <c r="A44" s="2" t="s">
        <v>1781</v>
      </c>
      <c r="B44" s="2" t="s">
        <v>1584</v>
      </c>
    </row>
    <row r="45" spans="1:2" ht="12.75" customHeight="1">
      <c r="A45" s="2" t="s">
        <v>1782</v>
      </c>
      <c r="B45" s="2" t="s">
        <v>1783</v>
      </c>
    </row>
    <row r="46" spans="1:2" ht="12.75" customHeight="1">
      <c r="A46" s="2" t="s">
        <v>1784</v>
      </c>
      <c r="B46" s="2" t="s">
        <v>1785</v>
      </c>
    </row>
    <row r="47" spans="1:2" ht="12.75" customHeight="1">
      <c r="A47" s="2" t="s">
        <v>1786</v>
      </c>
      <c r="B47" s="2" t="s">
        <v>1787</v>
      </c>
    </row>
    <row r="48" spans="1:2" ht="12.75" customHeight="1">
      <c r="A48" s="2" t="s">
        <v>1788</v>
      </c>
      <c r="B48" s="2" t="s">
        <v>1561</v>
      </c>
    </row>
    <row r="49" spans="1:2" ht="12.75" customHeight="1">
      <c r="A49" s="2" t="s">
        <v>1789</v>
      </c>
      <c r="B49" s="2" t="s">
        <v>1790</v>
      </c>
    </row>
    <row r="50" spans="1:2" ht="12.75" customHeight="1">
      <c r="A50" s="2" t="s">
        <v>1791</v>
      </c>
      <c r="B50" s="2" t="s">
        <v>1572</v>
      </c>
    </row>
    <row r="51" spans="1:2" ht="12.75" customHeight="1">
      <c r="A51" s="2" t="s">
        <v>1792</v>
      </c>
      <c r="B51" s="2" t="s">
        <v>1793</v>
      </c>
    </row>
    <row r="52" spans="1:2" ht="12.75" customHeight="1">
      <c r="A52" s="2" t="s">
        <v>1794</v>
      </c>
      <c r="B52" s="2" t="s">
        <v>1795</v>
      </c>
    </row>
    <row r="53" spans="1:2" ht="12.75" customHeight="1">
      <c r="A53" s="2" t="s">
        <v>1796</v>
      </c>
      <c r="B53" s="2" t="s">
        <v>1797</v>
      </c>
    </row>
    <row r="54" spans="1:2" ht="12.75" customHeight="1">
      <c r="A54" s="2" t="s">
        <v>1798</v>
      </c>
      <c r="B54" s="2" t="s">
        <v>1799</v>
      </c>
    </row>
    <row r="55" spans="1:2" ht="12.75" customHeight="1">
      <c r="A55" s="2" t="s">
        <v>1800</v>
      </c>
      <c r="B55" s="2" t="s">
        <v>1801</v>
      </c>
    </row>
    <row r="56" spans="1:2" ht="12.75" customHeight="1">
      <c r="A56" s="2" t="s">
        <v>1802</v>
      </c>
      <c r="B56" s="2" t="s">
        <v>1803</v>
      </c>
    </row>
    <row r="57" spans="1:2" ht="12.75" customHeight="1">
      <c r="A57" s="2" t="s">
        <v>1804</v>
      </c>
      <c r="B57" s="2" t="s">
        <v>1805</v>
      </c>
    </row>
    <row r="58" spans="1:2" ht="12.75" customHeight="1">
      <c r="A58" s="2" t="s">
        <v>1806</v>
      </c>
      <c r="B58" s="2" t="s">
        <v>1807</v>
      </c>
    </row>
    <row r="59" spans="1:2" ht="12.75" customHeight="1">
      <c r="A59" s="2" t="s">
        <v>1808</v>
      </c>
      <c r="B59" s="2" t="s">
        <v>1809</v>
      </c>
    </row>
    <row r="60" spans="1:2" ht="12.75" customHeight="1">
      <c r="A60" s="2" t="s">
        <v>1810</v>
      </c>
      <c r="B60" s="2" t="s">
        <v>1811</v>
      </c>
    </row>
    <row r="61" spans="1:2" ht="12.75" customHeight="1">
      <c r="A61" s="2" t="s">
        <v>1812</v>
      </c>
      <c r="B61" s="2" t="s">
        <v>1749</v>
      </c>
    </row>
    <row r="62" spans="1:2" ht="12.75" customHeight="1">
      <c r="A62" s="2" t="s">
        <v>1813</v>
      </c>
      <c r="B62" s="2" t="s">
        <v>1596</v>
      </c>
    </row>
    <row r="63" spans="1:2" ht="12.75" customHeight="1">
      <c r="A63" s="2" t="s">
        <v>1814</v>
      </c>
      <c r="B63" s="2" t="s">
        <v>1664</v>
      </c>
    </row>
    <row r="64" spans="1:2" ht="12.75" customHeight="1">
      <c r="A64" s="2" t="s">
        <v>1815</v>
      </c>
      <c r="B64" s="2" t="s">
        <v>1699</v>
      </c>
    </row>
    <row r="65" spans="1:2" ht="12.75" customHeight="1">
      <c r="A65" s="2" t="s">
        <v>1816</v>
      </c>
      <c r="B65" s="2" t="s">
        <v>1817</v>
      </c>
    </row>
    <row r="66" spans="1:2" ht="12.75" customHeight="1">
      <c r="A66" s="2" t="s">
        <v>1818</v>
      </c>
      <c r="B66" s="2" t="s">
        <v>1662</v>
      </c>
    </row>
    <row r="67" spans="1:2" ht="12.75" customHeight="1">
      <c r="A67" s="2" t="s">
        <v>1819</v>
      </c>
      <c r="B67" s="2" t="s">
        <v>1820</v>
      </c>
    </row>
    <row r="68" spans="1:2" ht="12.75" customHeight="1">
      <c r="A68" s="2" t="s">
        <v>1821</v>
      </c>
      <c r="B68" s="2" t="s">
        <v>1822</v>
      </c>
    </row>
    <row r="69" spans="1:2" ht="12.75" customHeight="1">
      <c r="A69" s="2" t="s">
        <v>1823</v>
      </c>
      <c r="B69" s="2" t="s">
        <v>1820</v>
      </c>
    </row>
    <row r="70" spans="1:2" ht="12.75" customHeight="1">
      <c r="A70" s="2" t="s">
        <v>1824</v>
      </c>
      <c r="B70" s="2" t="s">
        <v>1642</v>
      </c>
    </row>
    <row r="71" spans="1:2" ht="12.75" customHeight="1">
      <c r="A71" s="2" t="s">
        <v>1825</v>
      </c>
      <c r="B71" s="2" t="s">
        <v>1826</v>
      </c>
    </row>
    <row r="72" spans="1:2" ht="12.75" customHeight="1">
      <c r="A72" s="2" t="s">
        <v>1827</v>
      </c>
      <c r="B72" s="2" t="s">
        <v>1705</v>
      </c>
    </row>
    <row r="73" spans="1:2" ht="12.75" customHeight="1">
      <c r="A73" s="2" t="s">
        <v>1828</v>
      </c>
      <c r="B73" s="2" t="s">
        <v>1689</v>
      </c>
    </row>
    <row r="74" spans="1:2" ht="12.75" customHeight="1">
      <c r="A74" s="2" t="s">
        <v>1829</v>
      </c>
      <c r="B74" s="2" t="s">
        <v>1624</v>
      </c>
    </row>
    <row r="75" spans="1:2" ht="42">
      <c r="A75" s="2" t="s">
        <v>1830</v>
      </c>
      <c r="B75" s="2" t="s">
        <v>1831</v>
      </c>
    </row>
    <row r="76" spans="1:2" ht="42">
      <c r="A76" s="2" t="s">
        <v>1832</v>
      </c>
      <c r="B76" s="2" t="s">
        <v>1833</v>
      </c>
    </row>
    <row r="77" spans="1:2" ht="42">
      <c r="A77" s="2" t="s">
        <v>1834</v>
      </c>
      <c r="B77" s="2" t="s">
        <v>1835</v>
      </c>
    </row>
    <row r="78" spans="1:2" ht="42">
      <c r="A78" s="2" t="s">
        <v>1836</v>
      </c>
      <c r="B78" s="2" t="s">
        <v>1837</v>
      </c>
    </row>
    <row r="79" spans="1:2" ht="42">
      <c r="A79" s="2" t="s">
        <v>1838</v>
      </c>
      <c r="B79" s="2" t="s">
        <v>1839</v>
      </c>
    </row>
    <row r="80" spans="1:2" ht="42">
      <c r="A80" s="2" t="s">
        <v>1840</v>
      </c>
      <c r="B80" s="2" t="s">
        <v>1841</v>
      </c>
    </row>
    <row r="81" spans="1:2" ht="42">
      <c r="A81" s="2" t="s">
        <v>1842</v>
      </c>
      <c r="B81" s="2" t="s">
        <v>1843</v>
      </c>
    </row>
    <row r="82" spans="1:2" ht="56">
      <c r="A82" s="2" t="s">
        <v>1844</v>
      </c>
      <c r="B82" s="2" t="s">
        <v>1845</v>
      </c>
    </row>
    <row r="83" spans="1:2" ht="28">
      <c r="A83" s="2" t="s">
        <v>1846</v>
      </c>
      <c r="B83" s="2" t="s">
        <v>1845</v>
      </c>
    </row>
    <row r="84" spans="1:2" ht="70">
      <c r="A84" s="2" t="s">
        <v>1847</v>
      </c>
      <c r="B84" s="2" t="s">
        <v>1848</v>
      </c>
    </row>
    <row r="85" spans="1:2" ht="42">
      <c r="A85" s="2" t="s">
        <v>1849</v>
      </c>
      <c r="B85" s="2" t="s">
        <v>1850</v>
      </c>
    </row>
    <row r="86" spans="1:2" ht="14">
      <c r="A86" s="2" t="s">
        <v>1851</v>
      </c>
      <c r="B86" s="2" t="s">
        <v>632</v>
      </c>
    </row>
    <row r="87" spans="1:2" ht="28">
      <c r="A87" s="2" t="s">
        <v>1852</v>
      </c>
      <c r="B87" s="2" t="s">
        <v>730</v>
      </c>
    </row>
    <row r="88" spans="1:2" ht="28">
      <c r="A88" s="2" t="s">
        <v>1853</v>
      </c>
      <c r="B88" s="2" t="s">
        <v>327</v>
      </c>
    </row>
    <row r="89" spans="1:2" ht="42">
      <c r="A89" s="2" t="s">
        <v>1854</v>
      </c>
      <c r="B89" s="2" t="s">
        <v>121</v>
      </c>
    </row>
    <row r="90" spans="1:2" ht="168">
      <c r="A90" s="2" t="s">
        <v>1855</v>
      </c>
      <c r="B90" s="2" t="s">
        <v>1564</v>
      </c>
    </row>
    <row r="91" spans="1:2" ht="14">
      <c r="A91" s="2" t="s">
        <v>1856</v>
      </c>
      <c r="B91" s="2" t="s">
        <v>1857</v>
      </c>
    </row>
    <row r="92" spans="1:2" ht="28">
      <c r="A92" s="2" t="s">
        <v>1858</v>
      </c>
      <c r="B92" s="2" t="s">
        <v>1859</v>
      </c>
    </row>
    <row r="93" spans="1:2" ht="84">
      <c r="A93" s="2" t="s">
        <v>1860</v>
      </c>
      <c r="B93" s="2" t="s">
        <v>1861</v>
      </c>
    </row>
    <row r="94" spans="1:2" ht="14">
      <c r="A94" s="2" t="s">
        <v>1862</v>
      </c>
      <c r="B94" s="2" t="s">
        <v>103</v>
      </c>
    </row>
    <row r="95" spans="1:2" ht="28">
      <c r="A95" s="2" t="s">
        <v>1863</v>
      </c>
      <c r="B95" s="2" t="s">
        <v>1864</v>
      </c>
    </row>
    <row r="96" spans="1:2" ht="14">
      <c r="A96" s="71" t="s">
        <v>1714</v>
      </c>
      <c r="B96" s="71" t="s">
        <v>1715</v>
      </c>
    </row>
    <row r="97" spans="1:2" ht="14">
      <c r="A97" s="2" t="s">
        <v>1718</v>
      </c>
      <c r="B97" s="2" t="s">
        <v>1719</v>
      </c>
    </row>
    <row r="98" spans="1:2" ht="28">
      <c r="A98" s="2" t="s">
        <v>1720</v>
      </c>
      <c r="B98" s="2" t="s">
        <v>1721</v>
      </c>
    </row>
    <row r="99" spans="1:2" ht="28">
      <c r="A99" s="2" t="s">
        <v>1722</v>
      </c>
      <c r="B99" s="2" t="s">
        <v>1723</v>
      </c>
    </row>
    <row r="100" spans="1:2" ht="14">
      <c r="A100" s="2" t="s">
        <v>1724</v>
      </c>
      <c r="B100" s="2" t="s">
        <v>1725</v>
      </c>
    </row>
    <row r="101" spans="1:2" ht="14">
      <c r="A101" s="2" t="s">
        <v>1726</v>
      </c>
      <c r="B101" s="2" t="s">
        <v>1727</v>
      </c>
    </row>
    <row r="102" spans="1:2" ht="42">
      <c r="A102" s="2" t="s">
        <v>1728</v>
      </c>
      <c r="B102" s="2" t="s">
        <v>1729</v>
      </c>
    </row>
    <row r="103" spans="1:2" ht="28">
      <c r="A103" s="2" t="s">
        <v>1730</v>
      </c>
      <c r="B103" s="2" t="s">
        <v>1731</v>
      </c>
    </row>
    <row r="104" spans="1:2" ht="42">
      <c r="A104" s="2" t="s">
        <v>1732</v>
      </c>
      <c r="B104" s="2" t="s">
        <v>1733</v>
      </c>
    </row>
    <row r="105" spans="1:2" ht="56">
      <c r="A105" s="2" t="s">
        <v>1734</v>
      </c>
      <c r="B105" s="2" t="s">
        <v>1735</v>
      </c>
    </row>
    <row r="106" spans="1:2" ht="28">
      <c r="A106" s="2" t="s">
        <v>1736</v>
      </c>
      <c r="B106" s="2" t="s">
        <v>1649</v>
      </c>
    </row>
    <row r="107" spans="1:2" ht="28">
      <c r="A107" s="2" t="s">
        <v>1737</v>
      </c>
      <c r="B107" s="2" t="s">
        <v>1738</v>
      </c>
    </row>
    <row r="108" spans="1:2" ht="28">
      <c r="A108" s="2" t="s">
        <v>1739</v>
      </c>
      <c r="B108" s="2" t="s">
        <v>1586</v>
      </c>
    </row>
    <row r="109" spans="1:2" ht="28">
      <c r="A109" s="2" t="s">
        <v>1740</v>
      </c>
      <c r="B109" s="2" t="s">
        <v>1741</v>
      </c>
    </row>
    <row r="110" spans="1:2" ht="28">
      <c r="A110" s="2" t="s">
        <v>1742</v>
      </c>
      <c r="B110" s="2" t="s">
        <v>1576</v>
      </c>
    </row>
    <row r="111" spans="1:2" ht="28">
      <c r="A111" s="2" t="s">
        <v>1743</v>
      </c>
      <c r="B111" s="2" t="s">
        <v>1611</v>
      </c>
    </row>
    <row r="112" spans="1:2" ht="14">
      <c r="A112" s="2" t="s">
        <v>1744</v>
      </c>
      <c r="B112" s="2" t="s">
        <v>1745</v>
      </c>
    </row>
    <row r="113" spans="1:2" ht="42">
      <c r="A113" s="2" t="s">
        <v>1746</v>
      </c>
      <c r="B113" s="2" t="s">
        <v>1747</v>
      </c>
    </row>
    <row r="114" spans="1:2" ht="28">
      <c r="A114" s="2" t="s">
        <v>1748</v>
      </c>
      <c r="B114" s="2" t="s">
        <v>1749</v>
      </c>
    </row>
    <row r="115" spans="1:2" ht="28">
      <c r="A115" s="2" t="s">
        <v>1750</v>
      </c>
      <c r="B115" s="2" t="s">
        <v>1696</v>
      </c>
    </row>
    <row r="116" spans="1:2" ht="28">
      <c r="A116" s="2" t="s">
        <v>1751</v>
      </c>
      <c r="B116" s="2" t="s">
        <v>1590</v>
      </c>
    </row>
    <row r="117" spans="1:2" ht="14">
      <c r="A117" s="2" t="s">
        <v>1752</v>
      </c>
      <c r="B117" s="2" t="s">
        <v>1620</v>
      </c>
    </row>
    <row r="118" spans="1:2" ht="28">
      <c r="A118" s="2" t="s">
        <v>1753</v>
      </c>
      <c r="B118" s="2" t="s">
        <v>1691</v>
      </c>
    </row>
    <row r="119" spans="1:2" ht="28">
      <c r="A119" s="2" t="s">
        <v>1754</v>
      </c>
      <c r="B119" s="2" t="s">
        <v>1675</v>
      </c>
    </row>
    <row r="120" spans="1:2" ht="28">
      <c r="A120" s="2" t="s">
        <v>1755</v>
      </c>
      <c r="B120" s="2" t="s">
        <v>1756</v>
      </c>
    </row>
    <row r="121" spans="1:2" ht="28">
      <c r="A121" s="2" t="s">
        <v>1757</v>
      </c>
      <c r="B121" s="2" t="s">
        <v>1613</v>
      </c>
    </row>
    <row r="122" spans="1:2" ht="28">
      <c r="A122" s="2" t="s">
        <v>1758</v>
      </c>
      <c r="B122" s="2" t="s">
        <v>1599</v>
      </c>
    </row>
    <row r="123" spans="1:2" ht="28">
      <c r="A123" s="2" t="s">
        <v>1759</v>
      </c>
      <c r="B123" s="2" t="s">
        <v>1660</v>
      </c>
    </row>
    <row r="124" spans="1:2" ht="28">
      <c r="A124" s="2" t="s">
        <v>1760</v>
      </c>
      <c r="B124" s="2" t="s">
        <v>1761</v>
      </c>
    </row>
    <row r="125" spans="1:2" ht="42">
      <c r="A125" s="2" t="s">
        <v>1762</v>
      </c>
      <c r="B125" s="2" t="s">
        <v>1763</v>
      </c>
    </row>
    <row r="126" spans="1:2" ht="42">
      <c r="A126" s="2" t="s">
        <v>1764</v>
      </c>
      <c r="B126" s="2" t="s">
        <v>1765</v>
      </c>
    </row>
    <row r="127" spans="1:2" ht="56">
      <c r="A127" s="2" t="s">
        <v>1766</v>
      </c>
      <c r="B127" s="2" t="s">
        <v>1767</v>
      </c>
    </row>
    <row r="128" spans="1:2" ht="14">
      <c r="A128" s="2" t="s">
        <v>1862</v>
      </c>
      <c r="B128" s="2" t="s">
        <v>103</v>
      </c>
    </row>
    <row r="129" spans="1:2" ht="28">
      <c r="A129" s="2" t="s">
        <v>1768</v>
      </c>
      <c r="B129" s="2" t="s">
        <v>1652</v>
      </c>
    </row>
    <row r="130" spans="1:2" ht="42">
      <c r="A130" s="2" t="s">
        <v>1769</v>
      </c>
      <c r="B130" s="2" t="s">
        <v>1654</v>
      </c>
    </row>
    <row r="131" spans="1:2" ht="56">
      <c r="A131" s="2" t="s">
        <v>1770</v>
      </c>
      <c r="B131" s="2" t="s">
        <v>1771</v>
      </c>
    </row>
    <row r="132" spans="1:2" ht="42">
      <c r="A132" s="2" t="s">
        <v>1772</v>
      </c>
      <c r="B132" s="2" t="s">
        <v>1773</v>
      </c>
    </row>
    <row r="133" spans="1:2" ht="28">
      <c r="A133" s="2" t="s">
        <v>1774</v>
      </c>
      <c r="B133" s="2" t="s">
        <v>1775</v>
      </c>
    </row>
    <row r="134" spans="1:2" ht="42">
      <c r="A134" s="2" t="s">
        <v>1854</v>
      </c>
      <c r="B134" s="2" t="s">
        <v>121</v>
      </c>
    </row>
    <row r="135" spans="1:2" ht="28">
      <c r="A135" s="2" t="s">
        <v>1776</v>
      </c>
      <c r="B135" s="2" t="s">
        <v>1777</v>
      </c>
    </row>
    <row r="136" spans="1:2" ht="28">
      <c r="A136" s="2" t="s">
        <v>1778</v>
      </c>
      <c r="B136" s="2" t="s">
        <v>1588</v>
      </c>
    </row>
    <row r="137" spans="1:2" ht="28">
      <c r="A137" s="2" t="s">
        <v>1779</v>
      </c>
      <c r="B137" s="2" t="s">
        <v>1780</v>
      </c>
    </row>
    <row r="138" spans="1:2" ht="28">
      <c r="A138" s="2" t="s">
        <v>1781</v>
      </c>
      <c r="B138" s="2" t="s">
        <v>1584</v>
      </c>
    </row>
    <row r="139" spans="1:2" ht="28">
      <c r="A139" s="2" t="s">
        <v>1782</v>
      </c>
      <c r="B139" s="2" t="s">
        <v>1783</v>
      </c>
    </row>
    <row r="140" spans="1:2" ht="28">
      <c r="A140" s="2" t="s">
        <v>1784</v>
      </c>
      <c r="B140" s="2" t="s">
        <v>1785</v>
      </c>
    </row>
    <row r="141" spans="1:2" ht="14">
      <c r="A141" s="2" t="s">
        <v>1786</v>
      </c>
      <c r="B141" s="2" t="s">
        <v>1787</v>
      </c>
    </row>
    <row r="142" spans="1:2" ht="14">
      <c r="A142" s="2" t="s">
        <v>1788</v>
      </c>
      <c r="B142" s="2" t="s">
        <v>1561</v>
      </c>
    </row>
    <row r="143" spans="1:2" ht="14">
      <c r="A143" s="2" t="s">
        <v>1856</v>
      </c>
      <c r="B143" s="2" t="s">
        <v>1857</v>
      </c>
    </row>
    <row r="144" spans="1:2" ht="98">
      <c r="A144" s="2" t="s">
        <v>1789</v>
      </c>
      <c r="B144" s="2" t="s">
        <v>1790</v>
      </c>
    </row>
    <row r="145" spans="1:2" ht="84">
      <c r="A145" s="2" t="s">
        <v>1791</v>
      </c>
      <c r="B145" s="2" t="s">
        <v>1572</v>
      </c>
    </row>
    <row r="146" spans="1:2" ht="126">
      <c r="A146" s="2" t="s">
        <v>1792</v>
      </c>
      <c r="B146" s="2" t="s">
        <v>1793</v>
      </c>
    </row>
    <row r="147" spans="1:2" ht="168">
      <c r="A147" s="2" t="s">
        <v>1855</v>
      </c>
      <c r="B147" s="2" t="s">
        <v>1564</v>
      </c>
    </row>
    <row r="148" spans="1:2" ht="42">
      <c r="A148" s="2" t="s">
        <v>1794</v>
      </c>
      <c r="B148" s="2" t="s">
        <v>1795</v>
      </c>
    </row>
    <row r="149" spans="1:2" ht="56">
      <c r="A149" s="2" t="s">
        <v>1796</v>
      </c>
      <c r="B149" s="2" t="s">
        <v>1797</v>
      </c>
    </row>
    <row r="150" spans="1:2" ht="56">
      <c r="A150" s="2" t="s">
        <v>1798</v>
      </c>
      <c r="B150" s="2" t="s">
        <v>1799</v>
      </c>
    </row>
    <row r="151" spans="1:2" ht="42">
      <c r="A151" s="2" t="s">
        <v>1800</v>
      </c>
      <c r="B151" s="2" t="s">
        <v>1801</v>
      </c>
    </row>
    <row r="152" spans="1:2" ht="56">
      <c r="A152" s="2" t="s">
        <v>1802</v>
      </c>
      <c r="B152" s="2" t="s">
        <v>1803</v>
      </c>
    </row>
    <row r="153" spans="1:2" ht="42">
      <c r="A153" s="2" t="s">
        <v>1804</v>
      </c>
      <c r="B153" s="2" t="s">
        <v>1805</v>
      </c>
    </row>
    <row r="154" spans="1:2" ht="42">
      <c r="A154" s="2" t="s">
        <v>1806</v>
      </c>
      <c r="B154" s="2" t="s">
        <v>1807</v>
      </c>
    </row>
    <row r="155" spans="1:2" ht="28">
      <c r="A155" s="2" t="s">
        <v>1808</v>
      </c>
      <c r="B155" s="2" t="s">
        <v>1809</v>
      </c>
    </row>
    <row r="156" spans="1:2" ht="42">
      <c r="A156" s="2" t="s">
        <v>1810</v>
      </c>
      <c r="B156" s="2" t="s">
        <v>1811</v>
      </c>
    </row>
    <row r="157" spans="1:2" ht="56">
      <c r="A157" s="2" t="s">
        <v>1812</v>
      </c>
      <c r="B157" s="2" t="s">
        <v>1749</v>
      </c>
    </row>
    <row r="158" spans="1:2" ht="42">
      <c r="A158" s="2" t="s">
        <v>1813</v>
      </c>
      <c r="B158" s="2" t="s">
        <v>1596</v>
      </c>
    </row>
    <row r="159" spans="1:2" ht="14">
      <c r="A159" s="2" t="s">
        <v>1814</v>
      </c>
      <c r="B159" s="2" t="s">
        <v>1664</v>
      </c>
    </row>
    <row r="160" spans="1:2" ht="28">
      <c r="A160" s="2" t="s">
        <v>1858</v>
      </c>
      <c r="B160" s="2" t="s">
        <v>1859</v>
      </c>
    </row>
    <row r="161" spans="1:2" ht="70">
      <c r="A161" s="2" t="s">
        <v>1815</v>
      </c>
      <c r="B161" s="2" t="s">
        <v>1699</v>
      </c>
    </row>
    <row r="162" spans="1:2" ht="28">
      <c r="A162" s="2" t="s">
        <v>1816</v>
      </c>
      <c r="B162" s="2" t="s">
        <v>1817</v>
      </c>
    </row>
    <row r="163" spans="1:2" ht="28">
      <c r="A163" s="2" t="s">
        <v>1818</v>
      </c>
      <c r="B163" s="2" t="s">
        <v>1662</v>
      </c>
    </row>
    <row r="164" spans="1:2" ht="28">
      <c r="A164" s="2" t="s">
        <v>1819</v>
      </c>
      <c r="B164" s="2" t="s">
        <v>1820</v>
      </c>
    </row>
    <row r="165" spans="1:2" ht="28">
      <c r="A165" s="2" t="s">
        <v>1821</v>
      </c>
      <c r="B165" s="2" t="s">
        <v>1822</v>
      </c>
    </row>
    <row r="166" spans="1:2" ht="28">
      <c r="A166" s="2" t="s">
        <v>1823</v>
      </c>
      <c r="B166" s="2" t="s">
        <v>1820</v>
      </c>
    </row>
    <row r="167" spans="1:2" ht="28">
      <c r="A167" s="2" t="s">
        <v>1863</v>
      </c>
      <c r="B167" s="2" t="s">
        <v>1864</v>
      </c>
    </row>
    <row r="168" spans="1:2" ht="14">
      <c r="A168" s="2" t="s">
        <v>1824</v>
      </c>
      <c r="B168" s="2" t="s">
        <v>1642</v>
      </c>
    </row>
    <row r="169" spans="1:2" ht="14">
      <c r="A169" s="2" t="s">
        <v>1825</v>
      </c>
      <c r="B169" s="2" t="s">
        <v>1826</v>
      </c>
    </row>
    <row r="170" spans="1:2" ht="14">
      <c r="A170" s="2" t="s">
        <v>1827</v>
      </c>
      <c r="B170" s="2" t="s">
        <v>1705</v>
      </c>
    </row>
    <row r="171" spans="1:2" ht="14">
      <c r="A171" s="2" t="s">
        <v>1828</v>
      </c>
      <c r="B171" s="2" t="s">
        <v>1689</v>
      </c>
    </row>
    <row r="172" spans="1:2" ht="14">
      <c r="A172" s="71" t="s">
        <v>1714</v>
      </c>
      <c r="B172" s="71" t="s">
        <v>1715</v>
      </c>
    </row>
    <row r="173" spans="1:2" ht="14">
      <c r="A173" s="2" t="s">
        <v>1718</v>
      </c>
      <c r="B173" s="2" t="s">
        <v>1719</v>
      </c>
    </row>
    <row r="174" spans="1:2" ht="28">
      <c r="A174" s="2" t="s">
        <v>1720</v>
      </c>
      <c r="B174" s="2" t="s">
        <v>1721</v>
      </c>
    </row>
    <row r="175" spans="1:2" ht="28">
      <c r="A175" s="2" t="s">
        <v>1722</v>
      </c>
      <c r="B175" s="2" t="s">
        <v>1723</v>
      </c>
    </row>
    <row r="176" spans="1:2" ht="14">
      <c r="A176" s="2" t="s">
        <v>1724</v>
      </c>
      <c r="B176" s="2" t="s">
        <v>1725</v>
      </c>
    </row>
    <row r="177" spans="1:2" ht="14">
      <c r="A177" s="2" t="s">
        <v>1726</v>
      </c>
      <c r="B177" s="2" t="s">
        <v>1727</v>
      </c>
    </row>
    <row r="178" spans="1:2" ht="42">
      <c r="A178" s="2" t="s">
        <v>1865</v>
      </c>
      <c r="B178" s="2" t="s">
        <v>1729</v>
      </c>
    </row>
    <row r="179" spans="1:2" ht="14">
      <c r="A179" s="2" t="s">
        <v>1866</v>
      </c>
      <c r="B179" s="2" t="s">
        <v>1733</v>
      </c>
    </row>
    <row r="180" spans="1:2" ht="14">
      <c r="A180" s="2" t="s">
        <v>1867</v>
      </c>
      <c r="B180" s="2" t="s">
        <v>1735</v>
      </c>
    </row>
    <row r="181" spans="1:2" ht="28">
      <c r="A181" s="2" t="s">
        <v>1736</v>
      </c>
      <c r="B181" s="2" t="s">
        <v>1649</v>
      </c>
    </row>
    <row r="182" spans="1:2" ht="28">
      <c r="A182" s="2" t="s">
        <v>1737</v>
      </c>
      <c r="B182" s="2" t="s">
        <v>1738</v>
      </c>
    </row>
    <row r="183" spans="1:2" ht="28">
      <c r="A183" s="2" t="s">
        <v>1739</v>
      </c>
      <c r="B183" s="2" t="s">
        <v>1586</v>
      </c>
    </row>
    <row r="184" spans="1:2" ht="28">
      <c r="A184" s="2" t="s">
        <v>1740</v>
      </c>
      <c r="B184" s="2" t="s">
        <v>1741</v>
      </c>
    </row>
    <row r="185" spans="1:2" ht="28">
      <c r="A185" s="2" t="s">
        <v>1742</v>
      </c>
      <c r="B185" s="2" t="s">
        <v>1576</v>
      </c>
    </row>
    <row r="186" spans="1:2" ht="28">
      <c r="A186" s="2" t="s">
        <v>1743</v>
      </c>
      <c r="B186" s="2" t="s">
        <v>1611</v>
      </c>
    </row>
    <row r="187" spans="1:2" ht="14">
      <c r="A187" s="2" t="s">
        <v>1744</v>
      </c>
      <c r="B187" s="2" t="s">
        <v>1745</v>
      </c>
    </row>
    <row r="188" spans="1:2" ht="28">
      <c r="A188" s="2" t="s">
        <v>1748</v>
      </c>
      <c r="B188" s="2" t="s">
        <v>1749</v>
      </c>
    </row>
    <row r="189" spans="1:2" ht="28">
      <c r="A189" s="2" t="s">
        <v>1750</v>
      </c>
      <c r="B189" s="2" t="s">
        <v>1696</v>
      </c>
    </row>
    <row r="190" spans="1:2" ht="28">
      <c r="A190" s="2" t="s">
        <v>1751</v>
      </c>
      <c r="B190" s="2" t="s">
        <v>1590</v>
      </c>
    </row>
    <row r="191" spans="1:2" ht="14">
      <c r="A191" s="2" t="s">
        <v>1752</v>
      </c>
      <c r="B191" s="2" t="s">
        <v>1620</v>
      </c>
    </row>
    <row r="192" spans="1:2" ht="28">
      <c r="A192" s="2" t="s">
        <v>1753</v>
      </c>
      <c r="B192" s="2" t="s">
        <v>1691</v>
      </c>
    </row>
    <row r="193" spans="1:2" ht="28">
      <c r="A193" s="2" t="s">
        <v>1754</v>
      </c>
      <c r="B193" s="2" t="s">
        <v>1675</v>
      </c>
    </row>
    <row r="194" spans="1:2" ht="28">
      <c r="A194" s="2" t="s">
        <v>1755</v>
      </c>
      <c r="B194" s="2" t="s">
        <v>1756</v>
      </c>
    </row>
    <row r="195" spans="1:2" ht="28">
      <c r="A195" s="2" t="s">
        <v>1757</v>
      </c>
      <c r="B195" s="2" t="s">
        <v>1613</v>
      </c>
    </row>
    <row r="196" spans="1:2" ht="28">
      <c r="A196" s="2" t="s">
        <v>1758</v>
      </c>
      <c r="B196" s="2" t="s">
        <v>1599</v>
      </c>
    </row>
    <row r="197" spans="1:2" ht="28">
      <c r="A197" s="2" t="s">
        <v>1759</v>
      </c>
      <c r="B197" s="2" t="s">
        <v>1660</v>
      </c>
    </row>
    <row r="198" spans="1:2" ht="28">
      <c r="A198" s="2" t="s">
        <v>1760</v>
      </c>
      <c r="B198" s="2" t="s">
        <v>1761</v>
      </c>
    </row>
    <row r="199" spans="1:2" ht="42">
      <c r="A199" s="2" t="s">
        <v>1762</v>
      </c>
      <c r="B199" s="2" t="s">
        <v>1763</v>
      </c>
    </row>
    <row r="200" spans="1:2" ht="42">
      <c r="A200" s="2" t="s">
        <v>1764</v>
      </c>
      <c r="B200" s="2" t="s">
        <v>1765</v>
      </c>
    </row>
    <row r="201" spans="1:2" ht="56">
      <c r="A201" s="2" t="s">
        <v>1766</v>
      </c>
      <c r="B201" s="2" t="s">
        <v>1767</v>
      </c>
    </row>
    <row r="202" spans="1:2" ht="14">
      <c r="A202" s="2" t="s">
        <v>1862</v>
      </c>
      <c r="B202" s="2" t="s">
        <v>103</v>
      </c>
    </row>
    <row r="203" spans="1:2" ht="28">
      <c r="A203" s="2" t="s">
        <v>1768</v>
      </c>
      <c r="B203" s="2" t="s">
        <v>1652</v>
      </c>
    </row>
    <row r="204" spans="1:2" ht="28">
      <c r="A204" s="2" t="s">
        <v>1868</v>
      </c>
      <c r="B204" s="2" t="s">
        <v>1654</v>
      </c>
    </row>
    <row r="205" spans="1:2" ht="28">
      <c r="A205" s="2" t="s">
        <v>1776</v>
      </c>
      <c r="B205" s="2" t="s">
        <v>1777</v>
      </c>
    </row>
    <row r="206" spans="1:2" ht="28">
      <c r="A206" s="2" t="s">
        <v>1778</v>
      </c>
      <c r="B206" s="2" t="s">
        <v>1588</v>
      </c>
    </row>
    <row r="207" spans="1:2" ht="28">
      <c r="A207" s="2" t="s">
        <v>1779</v>
      </c>
      <c r="B207" s="2" t="s">
        <v>1780</v>
      </c>
    </row>
    <row r="208" spans="1:2" ht="28">
      <c r="A208" s="2" t="s">
        <v>1781</v>
      </c>
      <c r="B208" s="2" t="s">
        <v>1584</v>
      </c>
    </row>
    <row r="209" spans="1:2" ht="28">
      <c r="A209" s="2" t="s">
        <v>1782</v>
      </c>
      <c r="B209" s="2" t="s">
        <v>1783</v>
      </c>
    </row>
    <row r="210" spans="1:2" ht="28">
      <c r="A210" s="2" t="s">
        <v>1784</v>
      </c>
      <c r="B210" s="2" t="s">
        <v>1785</v>
      </c>
    </row>
    <row r="211" spans="1:2" ht="14">
      <c r="A211" s="2" t="s">
        <v>1786</v>
      </c>
      <c r="B211" s="2" t="s">
        <v>1787</v>
      </c>
    </row>
    <row r="212" spans="1:2" ht="14">
      <c r="A212" s="2" t="s">
        <v>1788</v>
      </c>
      <c r="B212" s="2" t="s">
        <v>1561</v>
      </c>
    </row>
    <row r="213" spans="1:2" ht="14">
      <c r="A213" s="2" t="s">
        <v>1856</v>
      </c>
      <c r="B213" s="2" t="s">
        <v>1857</v>
      </c>
    </row>
    <row r="214" spans="1:2" ht="98">
      <c r="A214" s="2" t="s">
        <v>1869</v>
      </c>
      <c r="B214" s="2" t="s">
        <v>1870</v>
      </c>
    </row>
    <row r="215" spans="1:2" ht="84">
      <c r="A215" s="2" t="s">
        <v>1871</v>
      </c>
      <c r="B215" s="2" t="s">
        <v>144</v>
      </c>
    </row>
    <row r="216" spans="1:2" ht="42">
      <c r="A216" s="2" t="s">
        <v>1872</v>
      </c>
      <c r="B216" s="2" t="s">
        <v>1795</v>
      </c>
    </row>
    <row r="217" spans="1:2" ht="70">
      <c r="A217" s="2" t="s">
        <v>1873</v>
      </c>
      <c r="B217" s="2" t="s">
        <v>1874</v>
      </c>
    </row>
    <row r="218" spans="1:2" ht="56">
      <c r="A218" s="2" t="s">
        <v>1875</v>
      </c>
      <c r="B218" s="2" t="s">
        <v>671</v>
      </c>
    </row>
    <row r="219" spans="1:2" ht="42">
      <c r="A219" s="2" t="s">
        <v>1876</v>
      </c>
      <c r="B219" s="2" t="s">
        <v>1877</v>
      </c>
    </row>
    <row r="220" spans="1:2" ht="42">
      <c r="A220" s="2" t="s">
        <v>1878</v>
      </c>
      <c r="B220" s="2" t="s">
        <v>95</v>
      </c>
    </row>
    <row r="221" spans="1:2" ht="42">
      <c r="A221" s="2" t="s">
        <v>1879</v>
      </c>
      <c r="B221" s="2" t="s">
        <v>348</v>
      </c>
    </row>
    <row r="222" spans="1:2" ht="28">
      <c r="A222" s="2" t="s">
        <v>1880</v>
      </c>
      <c r="B222" s="2" t="s">
        <v>350</v>
      </c>
    </row>
    <row r="223" spans="1:2" ht="42">
      <c r="A223" s="2" t="s">
        <v>1881</v>
      </c>
      <c r="B223" s="2" t="s">
        <v>176</v>
      </c>
    </row>
    <row r="224" spans="1:2" ht="42">
      <c r="A224" s="2" t="s">
        <v>1882</v>
      </c>
      <c r="B224" s="2" t="s">
        <v>1883</v>
      </c>
    </row>
    <row r="225" spans="1:2" ht="14">
      <c r="A225" s="2" t="s">
        <v>1884</v>
      </c>
      <c r="B225" s="2" t="s">
        <v>1885</v>
      </c>
    </row>
    <row r="226" spans="1:2" ht="28">
      <c r="A226" s="2" t="s">
        <v>1886</v>
      </c>
      <c r="B226" s="2" t="s">
        <v>1859</v>
      </c>
    </row>
    <row r="227" spans="1:2" ht="70">
      <c r="A227" s="2" t="s">
        <v>1887</v>
      </c>
      <c r="B227" s="2" t="s">
        <v>113</v>
      </c>
    </row>
    <row r="228" spans="1:2" ht="14">
      <c r="A228" s="71" t="s">
        <v>1714</v>
      </c>
      <c r="B228" s="71" t="s">
        <v>1715</v>
      </c>
    </row>
    <row r="229" spans="1:2" ht="14">
      <c r="A229" s="2" t="s">
        <v>1718</v>
      </c>
      <c r="B229" s="2" t="s">
        <v>1719</v>
      </c>
    </row>
    <row r="230" spans="1:2" ht="28">
      <c r="A230" s="2" t="s">
        <v>1720</v>
      </c>
      <c r="B230" s="2" t="s">
        <v>1721</v>
      </c>
    </row>
    <row r="231" spans="1:2" ht="28">
      <c r="A231" s="2" t="s">
        <v>1722</v>
      </c>
      <c r="B231" s="2" t="s">
        <v>1723</v>
      </c>
    </row>
    <row r="232" spans="1:2" ht="14">
      <c r="A232" s="2" t="s">
        <v>1724</v>
      </c>
      <c r="B232" s="2" t="s">
        <v>1725</v>
      </c>
    </row>
    <row r="233" spans="1:2" ht="14">
      <c r="A233" s="2" t="s">
        <v>1726</v>
      </c>
      <c r="B233" s="2" t="s">
        <v>1727</v>
      </c>
    </row>
    <row r="234" spans="1:2" ht="42">
      <c r="A234" s="2" t="s">
        <v>1865</v>
      </c>
      <c r="B234" s="2" t="s">
        <v>1729</v>
      </c>
    </row>
    <row r="235" spans="1:2" ht="14">
      <c r="A235" s="2" t="s">
        <v>1866</v>
      </c>
      <c r="B235" s="2" t="s">
        <v>1733</v>
      </c>
    </row>
    <row r="236" spans="1:2" ht="14">
      <c r="A236" s="2" t="s">
        <v>1867</v>
      </c>
      <c r="B236" s="2" t="s">
        <v>1735</v>
      </c>
    </row>
    <row r="237" spans="1:2" ht="28">
      <c r="A237" s="2" t="s">
        <v>1736</v>
      </c>
      <c r="B237" s="2" t="s">
        <v>1649</v>
      </c>
    </row>
    <row r="238" spans="1:2" ht="28">
      <c r="A238" s="2" t="s">
        <v>1737</v>
      </c>
      <c r="B238" s="2" t="s">
        <v>1738</v>
      </c>
    </row>
    <row r="239" spans="1:2" ht="28">
      <c r="A239" s="2" t="s">
        <v>1888</v>
      </c>
      <c r="B239" s="2" t="s">
        <v>1586</v>
      </c>
    </row>
    <row r="240" spans="1:2" ht="28">
      <c r="A240" s="2" t="s">
        <v>1740</v>
      </c>
      <c r="B240" s="2" t="s">
        <v>1741</v>
      </c>
    </row>
    <row r="241" spans="1:2" ht="28">
      <c r="A241" s="2" t="s">
        <v>1742</v>
      </c>
      <c r="B241" s="2" t="s">
        <v>1576</v>
      </c>
    </row>
    <row r="242" spans="1:2" ht="28">
      <c r="A242" s="2" t="s">
        <v>1743</v>
      </c>
      <c r="B242" s="2" t="s">
        <v>1611</v>
      </c>
    </row>
    <row r="243" spans="1:2" ht="14">
      <c r="A243" s="2" t="s">
        <v>1744</v>
      </c>
      <c r="B243" s="2" t="s">
        <v>1745</v>
      </c>
    </row>
    <row r="244" spans="1:2" ht="28">
      <c r="A244" s="2" t="s">
        <v>1748</v>
      </c>
      <c r="B244" s="2" t="s">
        <v>1749</v>
      </c>
    </row>
    <row r="245" spans="1:2" ht="28">
      <c r="A245" s="2" t="s">
        <v>1750</v>
      </c>
      <c r="B245" s="2" t="s">
        <v>1696</v>
      </c>
    </row>
    <row r="246" spans="1:2" ht="28">
      <c r="A246" s="2" t="s">
        <v>1751</v>
      </c>
      <c r="B246" s="2" t="s">
        <v>1590</v>
      </c>
    </row>
    <row r="247" spans="1:2" ht="14">
      <c r="A247" s="2" t="s">
        <v>1752</v>
      </c>
      <c r="B247" s="2" t="s">
        <v>1620</v>
      </c>
    </row>
    <row r="248" spans="1:2" ht="28">
      <c r="A248" s="2" t="s">
        <v>1753</v>
      </c>
      <c r="B248" s="2" t="s">
        <v>1691</v>
      </c>
    </row>
    <row r="249" spans="1:2" ht="28">
      <c r="A249" s="2" t="s">
        <v>1754</v>
      </c>
      <c r="B249" s="2" t="s">
        <v>1675</v>
      </c>
    </row>
    <row r="250" spans="1:2" ht="28">
      <c r="A250" s="2" t="s">
        <v>1755</v>
      </c>
      <c r="B250" s="2" t="s">
        <v>1756</v>
      </c>
    </row>
    <row r="251" spans="1:2" ht="28">
      <c r="A251" s="2" t="s">
        <v>1757</v>
      </c>
      <c r="B251" s="2" t="s">
        <v>1613</v>
      </c>
    </row>
    <row r="252" spans="1:2" ht="28">
      <c r="A252" s="2" t="s">
        <v>1758</v>
      </c>
      <c r="B252" s="2" t="s">
        <v>1599</v>
      </c>
    </row>
    <row r="253" spans="1:2" ht="28">
      <c r="A253" s="2" t="s">
        <v>1759</v>
      </c>
      <c r="B253" s="2" t="s">
        <v>1660</v>
      </c>
    </row>
    <row r="254" spans="1:2" ht="28">
      <c r="A254" s="2" t="s">
        <v>1760</v>
      </c>
      <c r="B254" s="2" t="s">
        <v>1761</v>
      </c>
    </row>
    <row r="255" spans="1:2" ht="42">
      <c r="A255" s="2" t="s">
        <v>1762</v>
      </c>
      <c r="B255" s="2" t="s">
        <v>1763</v>
      </c>
    </row>
    <row r="256" spans="1:2" ht="42">
      <c r="A256" s="2" t="s">
        <v>1764</v>
      </c>
      <c r="B256" s="2" t="s">
        <v>1765</v>
      </c>
    </row>
    <row r="257" spans="1:2" ht="56">
      <c r="A257" s="2" t="s">
        <v>1766</v>
      </c>
      <c r="B257" s="2" t="s">
        <v>1767</v>
      </c>
    </row>
    <row r="258" spans="1:2" ht="14">
      <c r="A258" s="2" t="s">
        <v>1862</v>
      </c>
      <c r="B258" s="2" t="s">
        <v>103</v>
      </c>
    </row>
    <row r="259" spans="1:2" ht="28">
      <c r="A259" s="2" t="s">
        <v>1768</v>
      </c>
      <c r="B259" s="2" t="s">
        <v>1652</v>
      </c>
    </row>
    <row r="260" spans="1:2" ht="28">
      <c r="A260" s="2" t="s">
        <v>1868</v>
      </c>
      <c r="B260" s="2" t="s">
        <v>1654</v>
      </c>
    </row>
    <row r="261" spans="1:2" ht="28">
      <c r="A261" s="2" t="s">
        <v>1776</v>
      </c>
      <c r="B261" s="2" t="s">
        <v>1777</v>
      </c>
    </row>
    <row r="262" spans="1:2" ht="28">
      <c r="A262" s="2" t="s">
        <v>1778</v>
      </c>
      <c r="B262" s="2" t="s">
        <v>1588</v>
      </c>
    </row>
    <row r="263" spans="1:2" ht="28">
      <c r="A263" s="2" t="s">
        <v>1779</v>
      </c>
      <c r="B263" s="2" t="s">
        <v>1780</v>
      </c>
    </row>
    <row r="264" spans="1:2" ht="28">
      <c r="A264" s="2" t="s">
        <v>1781</v>
      </c>
      <c r="B264" s="2" t="s">
        <v>1584</v>
      </c>
    </row>
    <row r="265" spans="1:2" ht="28">
      <c r="A265" s="2" t="s">
        <v>1782</v>
      </c>
      <c r="B265" s="2" t="s">
        <v>1783</v>
      </c>
    </row>
    <row r="266" spans="1:2" ht="28">
      <c r="A266" s="2" t="s">
        <v>1784</v>
      </c>
      <c r="B266" s="2" t="s">
        <v>1785</v>
      </c>
    </row>
    <row r="267" spans="1:2" ht="14">
      <c r="A267" s="2" t="s">
        <v>1786</v>
      </c>
      <c r="B267" s="2" t="s">
        <v>1787</v>
      </c>
    </row>
    <row r="268" spans="1:2" ht="14">
      <c r="A268" s="2" t="s">
        <v>1788</v>
      </c>
      <c r="B268" s="2" t="s">
        <v>1561</v>
      </c>
    </row>
    <row r="269" spans="1:2" ht="14">
      <c r="A269" s="2" t="s">
        <v>1856</v>
      </c>
      <c r="B269" s="2" t="s">
        <v>1857</v>
      </c>
    </row>
    <row r="270" spans="1:2" ht="14">
      <c r="A270" s="71" t="s">
        <v>1714</v>
      </c>
      <c r="B270" s="71" t="s">
        <v>1715</v>
      </c>
    </row>
    <row r="271" spans="1:2" ht="14">
      <c r="A271" s="2" t="s">
        <v>1718</v>
      </c>
      <c r="B271" s="2" t="s">
        <v>1719</v>
      </c>
    </row>
    <row r="272" spans="1:2" ht="28">
      <c r="A272" s="2" t="s">
        <v>1720</v>
      </c>
      <c r="B272" s="2" t="s">
        <v>1721</v>
      </c>
    </row>
    <row r="273" spans="1:2" ht="28">
      <c r="A273" s="2" t="s">
        <v>1722</v>
      </c>
      <c r="B273" s="2" t="s">
        <v>1723</v>
      </c>
    </row>
    <row r="274" spans="1:2" ht="14">
      <c r="A274" s="2" t="s">
        <v>1724</v>
      </c>
      <c r="B274" s="2" t="s">
        <v>1725</v>
      </c>
    </row>
    <row r="275" spans="1:2" ht="14">
      <c r="A275" s="2" t="s">
        <v>1726</v>
      </c>
      <c r="B275" s="2" t="s">
        <v>1727</v>
      </c>
    </row>
    <row r="276" spans="1:2" ht="42">
      <c r="A276" s="2" t="s">
        <v>1865</v>
      </c>
      <c r="B276" s="2" t="s">
        <v>1729</v>
      </c>
    </row>
    <row r="277" spans="1:2" ht="14">
      <c r="A277" s="2" t="s">
        <v>1866</v>
      </c>
      <c r="B277" s="2" t="s">
        <v>1889</v>
      </c>
    </row>
    <row r="278" spans="1:2" ht="14">
      <c r="A278" s="2" t="s">
        <v>1867</v>
      </c>
      <c r="B278" s="2" t="s">
        <v>1890</v>
      </c>
    </row>
    <row r="279" spans="1:2" ht="28">
      <c r="A279" s="2" t="s">
        <v>1736</v>
      </c>
      <c r="B279" s="2" t="s">
        <v>1649</v>
      </c>
    </row>
    <row r="280" spans="1:2" ht="28">
      <c r="A280" s="2" t="s">
        <v>1737</v>
      </c>
      <c r="B280" s="2" t="s">
        <v>1738</v>
      </c>
    </row>
    <row r="281" spans="1:2" ht="28">
      <c r="A281" s="2" t="s">
        <v>1888</v>
      </c>
      <c r="B281" s="2" t="s">
        <v>1586</v>
      </c>
    </row>
    <row r="282" spans="1:2" ht="28">
      <c r="A282" s="2" t="s">
        <v>1740</v>
      </c>
      <c r="B282" s="2" t="s">
        <v>1741</v>
      </c>
    </row>
    <row r="283" spans="1:2" ht="28">
      <c r="A283" s="2" t="s">
        <v>1742</v>
      </c>
      <c r="B283" s="2" t="s">
        <v>1576</v>
      </c>
    </row>
    <row r="284" spans="1:2" ht="28">
      <c r="A284" s="2" t="s">
        <v>1743</v>
      </c>
      <c r="B284" s="2" t="s">
        <v>1611</v>
      </c>
    </row>
    <row r="285" spans="1:2" ht="14">
      <c r="A285" s="2" t="s">
        <v>1744</v>
      </c>
      <c r="B285" s="2" t="s">
        <v>1745</v>
      </c>
    </row>
    <row r="286" spans="1:2" ht="28">
      <c r="A286" s="2" t="s">
        <v>1748</v>
      </c>
      <c r="B286" s="2" t="s">
        <v>1749</v>
      </c>
    </row>
    <row r="287" spans="1:2" ht="28">
      <c r="A287" s="2" t="s">
        <v>1750</v>
      </c>
      <c r="B287" s="2" t="s">
        <v>1696</v>
      </c>
    </row>
    <row r="288" spans="1:2" ht="28">
      <c r="A288" s="2" t="s">
        <v>1751</v>
      </c>
      <c r="B288" s="2" t="s">
        <v>1590</v>
      </c>
    </row>
    <row r="289" spans="1:2" ht="14">
      <c r="A289" s="2" t="s">
        <v>1752</v>
      </c>
      <c r="B289" s="2" t="s">
        <v>1620</v>
      </c>
    </row>
    <row r="290" spans="1:2" ht="28">
      <c r="A290" s="2" t="s">
        <v>1753</v>
      </c>
      <c r="B290" s="2" t="s">
        <v>1691</v>
      </c>
    </row>
    <row r="291" spans="1:2" ht="28">
      <c r="A291" s="2" t="s">
        <v>1754</v>
      </c>
      <c r="B291" s="2" t="s">
        <v>1675</v>
      </c>
    </row>
    <row r="292" spans="1:2" ht="28">
      <c r="A292" s="2" t="s">
        <v>1755</v>
      </c>
      <c r="B292" s="2" t="s">
        <v>1756</v>
      </c>
    </row>
    <row r="293" spans="1:2" ht="28">
      <c r="A293" s="2" t="s">
        <v>1757</v>
      </c>
      <c r="B293" s="2" t="s">
        <v>1613</v>
      </c>
    </row>
    <row r="294" spans="1:2" ht="28">
      <c r="A294" s="2" t="s">
        <v>1758</v>
      </c>
      <c r="B294" s="2" t="s">
        <v>1599</v>
      </c>
    </row>
    <row r="295" spans="1:2" ht="28">
      <c r="A295" s="2" t="s">
        <v>1759</v>
      </c>
      <c r="B295" s="2" t="s">
        <v>1660</v>
      </c>
    </row>
    <row r="296" spans="1:2" ht="28">
      <c r="A296" s="2" t="s">
        <v>1760</v>
      </c>
      <c r="B296" s="2" t="s">
        <v>1761</v>
      </c>
    </row>
    <row r="297" spans="1:2" ht="42">
      <c r="A297" s="2" t="s">
        <v>1762</v>
      </c>
      <c r="B297" s="2" t="s">
        <v>1763</v>
      </c>
    </row>
    <row r="298" spans="1:2" ht="42">
      <c r="A298" s="2" t="s">
        <v>1764</v>
      </c>
      <c r="B298" s="2" t="s">
        <v>1765</v>
      </c>
    </row>
    <row r="299" spans="1:2" ht="56">
      <c r="A299" s="2" t="s">
        <v>1766</v>
      </c>
      <c r="B299" s="2" t="s">
        <v>1767</v>
      </c>
    </row>
    <row r="300" spans="1:2" ht="14">
      <c r="A300" s="2" t="s">
        <v>1862</v>
      </c>
      <c r="B300" s="2" t="s">
        <v>103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181"/>
  <sheetViews>
    <sheetView workbookViewId="0"/>
  </sheetViews>
  <sheetFormatPr baseColWidth="10" defaultColWidth="14.5" defaultRowHeight="12.75" customHeight="1"/>
  <sheetData>
    <row r="1" spans="1:4" ht="48">
      <c r="A1" s="72" t="s">
        <v>1891</v>
      </c>
    </row>
    <row r="2" spans="1:4" ht="16">
      <c r="A2" s="73"/>
      <c r="C2" s="2" t="s">
        <v>785</v>
      </c>
      <c r="D2" s="2" t="s">
        <v>1</v>
      </c>
    </row>
    <row r="3" spans="1:4" ht="102">
      <c r="A3" s="74" t="s">
        <v>1892</v>
      </c>
    </row>
    <row r="4" spans="1:4" ht="16">
      <c r="A4" s="73"/>
    </row>
    <row r="5" spans="1:4" ht="153">
      <c r="A5" s="75" t="s">
        <v>1893</v>
      </c>
    </row>
    <row r="6" spans="1:4" ht="16">
      <c r="A6" s="73"/>
    </row>
    <row r="7" spans="1:4" ht="119">
      <c r="A7" s="74" t="s">
        <v>1894</v>
      </c>
    </row>
    <row r="8" spans="1:4" ht="16">
      <c r="A8" s="73"/>
    </row>
    <row r="9" spans="1:4" ht="388">
      <c r="A9" s="74" t="s">
        <v>1895</v>
      </c>
    </row>
    <row r="10" spans="1:4" ht="16">
      <c r="A10" s="73"/>
    </row>
    <row r="11" spans="1:4" ht="17">
      <c r="A11" s="74" t="s">
        <v>1896</v>
      </c>
    </row>
    <row r="12" spans="1:4" ht="16">
      <c r="A12" s="73"/>
    </row>
    <row r="13" spans="1:4" ht="14">
      <c r="A13" s="177" t="s">
        <v>1897</v>
      </c>
      <c r="B13" s="164"/>
    </row>
    <row r="14" spans="1:4" ht="17">
      <c r="A14" s="74" t="s">
        <v>697</v>
      </c>
      <c r="B14" s="74" t="s">
        <v>1898</v>
      </c>
    </row>
    <row r="15" spans="1:4" ht="17">
      <c r="A15" s="74" t="s">
        <v>699</v>
      </c>
      <c r="B15" s="74" t="s">
        <v>1899</v>
      </c>
    </row>
    <row r="16" spans="1:4" ht="17">
      <c r="A16" s="74" t="s">
        <v>701</v>
      </c>
      <c r="B16" s="74" t="s">
        <v>1900</v>
      </c>
    </row>
    <row r="17" spans="1:2" ht="34">
      <c r="A17" s="74" t="s">
        <v>1901</v>
      </c>
      <c r="B17" s="74" t="s">
        <v>1902</v>
      </c>
    </row>
    <row r="18" spans="1:2" ht="17">
      <c r="A18" s="74" t="s">
        <v>703</v>
      </c>
      <c r="B18" s="74" t="s">
        <v>1903</v>
      </c>
    </row>
    <row r="19" spans="1:2" ht="17">
      <c r="A19" s="74" t="s">
        <v>1651</v>
      </c>
      <c r="B19" s="74" t="s">
        <v>1904</v>
      </c>
    </row>
    <row r="20" spans="1:2" ht="34">
      <c r="A20" s="74" t="s">
        <v>1905</v>
      </c>
      <c r="B20" s="74" t="s">
        <v>1906</v>
      </c>
    </row>
    <row r="21" spans="1:2" ht="17">
      <c r="A21" s="74" t="s">
        <v>1907</v>
      </c>
      <c r="B21" s="74" t="s">
        <v>1908</v>
      </c>
    </row>
    <row r="22" spans="1:2" ht="68">
      <c r="A22" s="74" t="s">
        <v>1909</v>
      </c>
      <c r="B22" s="74" t="s">
        <v>1910</v>
      </c>
    </row>
    <row r="23" spans="1:2" ht="102">
      <c r="A23" s="74" t="s">
        <v>1911</v>
      </c>
      <c r="B23" s="74" t="s">
        <v>1912</v>
      </c>
    </row>
    <row r="24" spans="1:2" ht="17">
      <c r="A24" s="74" t="s">
        <v>747</v>
      </c>
      <c r="B24" s="74" t="s">
        <v>1913</v>
      </c>
    </row>
    <row r="25" spans="1:2" ht="17">
      <c r="A25" s="74" t="s">
        <v>1914</v>
      </c>
      <c r="B25" s="74" t="s">
        <v>1915</v>
      </c>
    </row>
    <row r="26" spans="1:2" ht="17">
      <c r="A26" s="74" t="s">
        <v>1916</v>
      </c>
      <c r="B26" s="74" t="s">
        <v>1917</v>
      </c>
    </row>
    <row r="27" spans="1:2" ht="34">
      <c r="A27" s="74" t="s">
        <v>1918</v>
      </c>
      <c r="B27" s="74" t="s">
        <v>1919</v>
      </c>
    </row>
    <row r="28" spans="1:2" ht="17">
      <c r="A28" s="74" t="s">
        <v>1920</v>
      </c>
      <c r="B28" s="74" t="s">
        <v>1921</v>
      </c>
    </row>
    <row r="29" spans="1:2" ht="17">
      <c r="A29" s="74" t="s">
        <v>1922</v>
      </c>
      <c r="B29" s="74" t="s">
        <v>1923</v>
      </c>
    </row>
    <row r="30" spans="1:2" ht="68">
      <c r="A30" s="74" t="s">
        <v>1924</v>
      </c>
      <c r="B30" s="74" t="s">
        <v>1925</v>
      </c>
    </row>
    <row r="31" spans="1:2" ht="34">
      <c r="A31" s="74" t="s">
        <v>1926</v>
      </c>
      <c r="B31" s="74" t="s">
        <v>1620</v>
      </c>
    </row>
    <row r="32" spans="1:2" ht="85">
      <c r="A32" s="74" t="s">
        <v>1927</v>
      </c>
      <c r="B32" s="74" t="s">
        <v>1928</v>
      </c>
    </row>
    <row r="33" spans="1:2" ht="34">
      <c r="A33" s="74" t="s">
        <v>1929</v>
      </c>
      <c r="B33" s="74" t="s">
        <v>1930</v>
      </c>
    </row>
    <row r="34" spans="1:2" ht="14">
      <c r="A34" s="177" t="s">
        <v>1931</v>
      </c>
      <c r="B34" s="164"/>
    </row>
    <row r="35" spans="1:2" ht="17">
      <c r="A35" s="74" t="s">
        <v>1698</v>
      </c>
      <c r="B35" s="74" t="s">
        <v>1932</v>
      </c>
    </row>
    <row r="36" spans="1:2" ht="17">
      <c r="A36" s="74" t="s">
        <v>1933</v>
      </c>
      <c r="B36" s="74" t="s">
        <v>1934</v>
      </c>
    </row>
    <row r="37" spans="1:2" ht="17">
      <c r="A37" s="74" t="s">
        <v>1702</v>
      </c>
      <c r="B37" s="74" t="s">
        <v>1935</v>
      </c>
    </row>
    <row r="38" spans="1:2" ht="17">
      <c r="A38" s="74" t="s">
        <v>1936</v>
      </c>
      <c r="B38" s="74" t="s">
        <v>1937</v>
      </c>
    </row>
    <row r="39" spans="1:2" ht="17">
      <c r="A39" s="74" t="s">
        <v>1938</v>
      </c>
      <c r="B39" s="74" t="s">
        <v>1890</v>
      </c>
    </row>
    <row r="40" spans="1:2" ht="17">
      <c r="A40" s="74" t="s">
        <v>1939</v>
      </c>
      <c r="B40" s="74" t="s">
        <v>1889</v>
      </c>
    </row>
    <row r="41" spans="1:2" ht="34">
      <c r="A41" s="74" t="s">
        <v>1940</v>
      </c>
      <c r="B41" s="74" t="s">
        <v>1941</v>
      </c>
    </row>
    <row r="42" spans="1:2" ht="34">
      <c r="A42" s="74" t="s">
        <v>1942</v>
      </c>
      <c r="B42" s="74" t="s">
        <v>1943</v>
      </c>
    </row>
    <row r="43" spans="1:2" ht="34">
      <c r="A43" s="74" t="s">
        <v>1944</v>
      </c>
      <c r="B43" s="74" t="s">
        <v>1945</v>
      </c>
    </row>
    <row r="44" spans="1:2" ht="34">
      <c r="A44" s="74" t="s">
        <v>1946</v>
      </c>
      <c r="B44" s="74" t="s">
        <v>1947</v>
      </c>
    </row>
    <row r="45" spans="1:2" ht="34">
      <c r="A45" s="74" t="s">
        <v>1948</v>
      </c>
      <c r="B45" s="74" t="s">
        <v>1949</v>
      </c>
    </row>
    <row r="46" spans="1:2" ht="14">
      <c r="A46" s="177" t="s">
        <v>1950</v>
      </c>
      <c r="B46" s="164"/>
    </row>
    <row r="47" spans="1:2" ht="51">
      <c r="A47" s="74" t="s">
        <v>1951</v>
      </c>
      <c r="B47" s="74" t="s">
        <v>1708</v>
      </c>
    </row>
    <row r="48" spans="1:2" ht="51">
      <c r="A48" s="74" t="s">
        <v>1952</v>
      </c>
      <c r="B48" s="74" t="s">
        <v>1710</v>
      </c>
    </row>
    <row r="49" spans="1:2" ht="34">
      <c r="A49" s="74" t="s">
        <v>1953</v>
      </c>
      <c r="B49" s="74" t="s">
        <v>1954</v>
      </c>
    </row>
    <row r="50" spans="1:2" ht="51">
      <c r="A50" s="74" t="s">
        <v>1955</v>
      </c>
      <c r="B50" s="74" t="s">
        <v>1956</v>
      </c>
    </row>
    <row r="51" spans="1:2" ht="17">
      <c r="A51" s="74" t="s">
        <v>1957</v>
      </c>
      <c r="B51" s="74" t="s">
        <v>1958</v>
      </c>
    </row>
    <row r="52" spans="1:2" ht="17">
      <c r="A52" s="74" t="s">
        <v>1959</v>
      </c>
      <c r="B52" s="74" t="s">
        <v>1960</v>
      </c>
    </row>
    <row r="53" spans="1:2" ht="17">
      <c r="A53" s="74" t="s">
        <v>1961</v>
      </c>
      <c r="B53" s="74" t="s">
        <v>1962</v>
      </c>
    </row>
    <row r="54" spans="1:2" ht="17">
      <c r="A54" s="74" t="s">
        <v>1963</v>
      </c>
      <c r="B54" s="74" t="s">
        <v>1964</v>
      </c>
    </row>
    <row r="55" spans="1:2" ht="17">
      <c r="A55" s="74" t="s">
        <v>1965</v>
      </c>
      <c r="B55" s="74" t="s">
        <v>1966</v>
      </c>
    </row>
    <row r="56" spans="1:2" ht="17">
      <c r="A56" s="74" t="s">
        <v>1967</v>
      </c>
      <c r="B56" s="74" t="s">
        <v>1968</v>
      </c>
    </row>
    <row r="57" spans="1:2" ht="51">
      <c r="A57" s="74" t="s">
        <v>1969</v>
      </c>
      <c r="B57" s="74" t="s">
        <v>1970</v>
      </c>
    </row>
    <row r="58" spans="1:2" ht="14">
      <c r="A58" s="177" t="s">
        <v>1971</v>
      </c>
      <c r="B58" s="164"/>
    </row>
    <row r="59" spans="1:2" ht="17">
      <c r="A59" s="74" t="s">
        <v>1972</v>
      </c>
      <c r="B59" s="74" t="s">
        <v>1973</v>
      </c>
    </row>
    <row r="60" spans="1:2" ht="17">
      <c r="A60" s="74" t="s">
        <v>1974</v>
      </c>
      <c r="B60" s="74" t="s">
        <v>1975</v>
      </c>
    </row>
    <row r="61" spans="1:2" ht="34">
      <c r="A61" s="74" t="s">
        <v>1976</v>
      </c>
      <c r="B61" s="74" t="s">
        <v>1977</v>
      </c>
    </row>
    <row r="62" spans="1:2" ht="34">
      <c r="A62" s="74" t="s">
        <v>1978</v>
      </c>
      <c r="B62" s="74" t="s">
        <v>1979</v>
      </c>
    </row>
    <row r="63" spans="1:2" ht="34">
      <c r="A63" s="74" t="s">
        <v>1980</v>
      </c>
      <c r="B63" s="74" t="s">
        <v>1981</v>
      </c>
    </row>
    <row r="64" spans="1:2" ht="51">
      <c r="A64" s="74" t="s">
        <v>1982</v>
      </c>
      <c r="B64" s="74" t="s">
        <v>1983</v>
      </c>
    </row>
    <row r="65" spans="1:2" ht="51">
      <c r="A65" s="74" t="s">
        <v>1984</v>
      </c>
      <c r="B65" s="74" t="s">
        <v>1985</v>
      </c>
    </row>
    <row r="66" spans="1:2" ht="51">
      <c r="A66" s="74" t="s">
        <v>1986</v>
      </c>
      <c r="B66" s="74" t="s">
        <v>1805</v>
      </c>
    </row>
    <row r="67" spans="1:2" ht="51">
      <c r="A67" s="74" t="s">
        <v>1987</v>
      </c>
      <c r="B67" s="74" t="s">
        <v>1803</v>
      </c>
    </row>
    <row r="68" spans="1:2" ht="51">
      <c r="A68" s="74" t="s">
        <v>1988</v>
      </c>
      <c r="B68" s="74" t="s">
        <v>1989</v>
      </c>
    </row>
    <row r="69" spans="1:2" ht="51">
      <c r="A69" s="74" t="s">
        <v>1990</v>
      </c>
      <c r="B69" s="74" t="s">
        <v>1991</v>
      </c>
    </row>
    <row r="70" spans="1:2" ht="51">
      <c r="A70" s="74" t="s">
        <v>1992</v>
      </c>
      <c r="B70" s="74" t="s">
        <v>1993</v>
      </c>
    </row>
    <row r="71" spans="1:2" ht="14">
      <c r="A71" s="177" t="s">
        <v>1994</v>
      </c>
      <c r="B71" s="164"/>
    </row>
    <row r="72" spans="1:2" ht="34">
      <c r="A72" s="74" t="s">
        <v>1995</v>
      </c>
      <c r="B72" s="74" t="s">
        <v>1996</v>
      </c>
    </row>
    <row r="73" spans="1:2" ht="51">
      <c r="A73" s="74" t="s">
        <v>1997</v>
      </c>
      <c r="B73" s="74" t="s">
        <v>1998</v>
      </c>
    </row>
    <row r="74" spans="1:2" ht="34">
      <c r="A74" s="74" t="s">
        <v>1999</v>
      </c>
      <c r="B74" s="74" t="s">
        <v>1620</v>
      </c>
    </row>
    <row r="75" spans="1:2" ht="34">
      <c r="A75" s="74" t="s">
        <v>2000</v>
      </c>
      <c r="B75" s="74" t="s">
        <v>2001</v>
      </c>
    </row>
    <row r="76" spans="1:2" ht="51">
      <c r="A76" s="74" t="s">
        <v>2002</v>
      </c>
      <c r="B76" s="74" t="s">
        <v>2003</v>
      </c>
    </row>
    <row r="77" spans="1:2" ht="51">
      <c r="A77" s="74" t="s">
        <v>2004</v>
      </c>
      <c r="B77" s="74" t="s">
        <v>2005</v>
      </c>
    </row>
    <row r="78" spans="1:2" ht="51">
      <c r="A78" s="74" t="s">
        <v>2006</v>
      </c>
      <c r="B78" s="74" t="s">
        <v>2007</v>
      </c>
    </row>
    <row r="79" spans="1:2" ht="14">
      <c r="A79" s="177" t="s">
        <v>2008</v>
      </c>
      <c r="B79" s="164"/>
    </row>
    <row r="80" spans="1:2" ht="34">
      <c r="A80" s="74" t="s">
        <v>2009</v>
      </c>
      <c r="B80" s="74" t="s">
        <v>2010</v>
      </c>
    </row>
    <row r="81" spans="1:2" ht="102">
      <c r="A81" s="74" t="s">
        <v>2011</v>
      </c>
      <c r="B81" s="76" t="s">
        <v>2012</v>
      </c>
    </row>
    <row r="82" spans="1:2" ht="102">
      <c r="A82" s="74" t="s">
        <v>2013</v>
      </c>
      <c r="B82" s="76" t="s">
        <v>2014</v>
      </c>
    </row>
    <row r="83" spans="1:2" ht="102">
      <c r="A83" s="74" t="s">
        <v>2015</v>
      </c>
      <c r="B83" s="76" t="s">
        <v>2016</v>
      </c>
    </row>
    <row r="84" spans="1:2" ht="102">
      <c r="A84" s="74" t="s">
        <v>2017</v>
      </c>
      <c r="B84" s="76" t="s">
        <v>2018</v>
      </c>
    </row>
    <row r="85" spans="1:2" ht="102">
      <c r="A85" s="74" t="s">
        <v>2019</v>
      </c>
      <c r="B85" s="76" t="s">
        <v>2020</v>
      </c>
    </row>
    <row r="86" spans="1:2" ht="102">
      <c r="A86" s="74" t="s">
        <v>2021</v>
      </c>
      <c r="B86" s="76" t="s">
        <v>2022</v>
      </c>
    </row>
    <row r="87" spans="1:2" ht="102">
      <c r="A87" s="74" t="s">
        <v>2023</v>
      </c>
      <c r="B87" s="76" t="s">
        <v>2024</v>
      </c>
    </row>
    <row r="88" spans="1:2" ht="119">
      <c r="A88" s="74" t="s">
        <v>2025</v>
      </c>
      <c r="B88" s="76" t="s">
        <v>2026</v>
      </c>
    </row>
    <row r="89" spans="1:2" ht="102">
      <c r="A89" s="74" t="s">
        <v>2027</v>
      </c>
      <c r="B89" s="74" t="s">
        <v>2028</v>
      </c>
    </row>
    <row r="90" spans="1:2" ht="51">
      <c r="A90" s="74" t="s">
        <v>2029</v>
      </c>
      <c r="B90" s="74" t="s">
        <v>2030</v>
      </c>
    </row>
    <row r="91" spans="1:2" ht="14">
      <c r="A91" s="177" t="s">
        <v>2031</v>
      </c>
      <c r="B91" s="164"/>
    </row>
    <row r="92" spans="1:2" ht="17">
      <c r="A92" s="74" t="s">
        <v>2032</v>
      </c>
      <c r="B92" s="74" t="s">
        <v>2033</v>
      </c>
    </row>
    <row r="93" spans="1:2" ht="51">
      <c r="A93" s="74" t="s">
        <v>2034</v>
      </c>
      <c r="B93" s="74" t="s">
        <v>2035</v>
      </c>
    </row>
    <row r="94" spans="1:2" ht="51">
      <c r="A94" s="74" t="s">
        <v>2036</v>
      </c>
      <c r="B94" s="74" t="s">
        <v>2037</v>
      </c>
    </row>
    <row r="95" spans="1:2" ht="51">
      <c r="A95" s="74" t="s">
        <v>2038</v>
      </c>
      <c r="B95" s="74" t="s">
        <v>2039</v>
      </c>
    </row>
    <row r="96" spans="1:2" ht="68">
      <c r="A96" s="74" t="s">
        <v>2040</v>
      </c>
      <c r="B96" s="74" t="s">
        <v>2041</v>
      </c>
    </row>
    <row r="97" spans="1:2" ht="68">
      <c r="A97" s="74" t="s">
        <v>2042</v>
      </c>
      <c r="B97" s="74" t="s">
        <v>2043</v>
      </c>
    </row>
    <row r="98" spans="1:2" ht="85">
      <c r="A98" s="74" t="s">
        <v>2044</v>
      </c>
      <c r="B98" s="74" t="s">
        <v>2045</v>
      </c>
    </row>
    <row r="99" spans="1:2" ht="68">
      <c r="A99" s="74" t="s">
        <v>2046</v>
      </c>
      <c r="B99" s="74" t="s">
        <v>2047</v>
      </c>
    </row>
    <row r="100" spans="1:2" ht="51">
      <c r="A100" s="74" t="s">
        <v>2048</v>
      </c>
      <c r="B100" s="74" t="s">
        <v>2049</v>
      </c>
    </row>
    <row r="101" spans="1:2" ht="68">
      <c r="A101" s="74" t="s">
        <v>2050</v>
      </c>
      <c r="B101" s="74" t="s">
        <v>2051</v>
      </c>
    </row>
    <row r="102" spans="1:2" ht="14">
      <c r="A102" s="177" t="s">
        <v>2052</v>
      </c>
      <c r="B102" s="164"/>
    </row>
    <row r="103" spans="1:2" ht="17">
      <c r="A103" s="74" t="s">
        <v>2053</v>
      </c>
      <c r="B103" s="74" t="s">
        <v>2054</v>
      </c>
    </row>
    <row r="104" spans="1:2" ht="51">
      <c r="A104" s="74" t="s">
        <v>2055</v>
      </c>
      <c r="B104" s="74" t="s">
        <v>2056</v>
      </c>
    </row>
    <row r="105" spans="1:2" ht="34">
      <c r="A105" s="74" t="s">
        <v>2057</v>
      </c>
      <c r="B105" s="74" t="s">
        <v>2058</v>
      </c>
    </row>
    <row r="106" spans="1:2" ht="68">
      <c r="A106" s="74" t="s">
        <v>2059</v>
      </c>
      <c r="B106" s="74" t="s">
        <v>2060</v>
      </c>
    </row>
    <row r="107" spans="1:2" ht="16">
      <c r="A107" s="73"/>
    </row>
    <row r="108" spans="1:2" ht="12.75" customHeight="1">
      <c r="A108" s="77" t="s">
        <v>2061</v>
      </c>
    </row>
    <row r="109" spans="1:2" ht="16">
      <c r="A109" s="78"/>
    </row>
    <row r="110" spans="1:2" ht="272">
      <c r="A110" s="79" t="s">
        <v>2062</v>
      </c>
    </row>
    <row r="111" spans="1:2" ht="16">
      <c r="A111" s="80"/>
    </row>
    <row r="112" spans="1:2" ht="14">
      <c r="A112" s="178" t="s">
        <v>2063</v>
      </c>
      <c r="B112" s="164"/>
    </row>
    <row r="113" spans="1:2" ht="68">
      <c r="A113" s="79" t="s">
        <v>2064</v>
      </c>
      <c r="B113" s="79" t="s">
        <v>2065</v>
      </c>
    </row>
    <row r="114" spans="1:2" ht="34">
      <c r="A114" s="79" t="s">
        <v>2066</v>
      </c>
      <c r="B114" s="79" t="s">
        <v>2067</v>
      </c>
    </row>
    <row r="115" spans="1:2" ht="51">
      <c r="A115" s="79" t="s">
        <v>2068</v>
      </c>
      <c r="B115" s="79" t="s">
        <v>2069</v>
      </c>
    </row>
    <row r="116" spans="1:2" ht="51">
      <c r="A116" s="79" t="s">
        <v>2070</v>
      </c>
      <c r="B116" s="79" t="s">
        <v>2071</v>
      </c>
    </row>
    <row r="117" spans="1:2" ht="68">
      <c r="A117" s="79" t="s">
        <v>2072</v>
      </c>
      <c r="B117" s="79" t="s">
        <v>2073</v>
      </c>
    </row>
    <row r="118" spans="1:2" ht="68">
      <c r="A118" s="79" t="s">
        <v>2074</v>
      </c>
      <c r="B118" s="79" t="s">
        <v>2075</v>
      </c>
    </row>
    <row r="119" spans="1:2" ht="51">
      <c r="A119" s="79" t="s">
        <v>2076</v>
      </c>
      <c r="B119" s="79" t="s">
        <v>2077</v>
      </c>
    </row>
    <row r="120" spans="1:2" ht="51">
      <c r="A120" s="79" t="s">
        <v>2078</v>
      </c>
      <c r="B120" s="79" t="s">
        <v>2079</v>
      </c>
    </row>
    <row r="121" spans="1:2" ht="51">
      <c r="A121" s="79" t="s">
        <v>2080</v>
      </c>
      <c r="B121" s="79" t="s">
        <v>2081</v>
      </c>
    </row>
    <row r="122" spans="1:2" ht="34">
      <c r="A122" s="79" t="s">
        <v>2082</v>
      </c>
      <c r="B122" s="79" t="s">
        <v>2083</v>
      </c>
    </row>
    <row r="123" spans="1:2" ht="16">
      <c r="A123" s="80"/>
    </row>
    <row r="124" spans="1:2" ht="12.75" customHeight="1">
      <c r="A124" s="81" t="s">
        <v>2084</v>
      </c>
    </row>
    <row r="125" spans="1:2" ht="16">
      <c r="A125" s="82"/>
    </row>
    <row r="126" spans="1:2" ht="136">
      <c r="A126" s="83" t="s">
        <v>2085</v>
      </c>
    </row>
    <row r="127" spans="1:2" ht="16">
      <c r="A127" s="82"/>
    </row>
    <row r="128" spans="1:2" ht="136">
      <c r="A128" s="83" t="s">
        <v>2086</v>
      </c>
    </row>
    <row r="129" spans="1:2" ht="102">
      <c r="A129" s="83" t="s">
        <v>2087</v>
      </c>
    </row>
    <row r="130" spans="1:2" ht="14">
      <c r="A130" s="179" t="s">
        <v>2088</v>
      </c>
      <c r="B130" s="164"/>
    </row>
    <row r="131" spans="1:2" ht="51">
      <c r="A131" s="83" t="s">
        <v>2089</v>
      </c>
      <c r="B131" s="83" t="s">
        <v>2090</v>
      </c>
    </row>
    <row r="132" spans="1:2" ht="51">
      <c r="A132" s="83" t="s">
        <v>2091</v>
      </c>
      <c r="B132" s="83" t="s">
        <v>2092</v>
      </c>
    </row>
    <row r="133" spans="1:2" ht="51">
      <c r="A133" s="83" t="s">
        <v>2093</v>
      </c>
      <c r="B133" s="83" t="s">
        <v>2094</v>
      </c>
    </row>
    <row r="134" spans="1:2" ht="51">
      <c r="A134" s="83" t="s">
        <v>2095</v>
      </c>
      <c r="B134" s="83" t="s">
        <v>2096</v>
      </c>
    </row>
    <row r="135" spans="1:2" ht="51">
      <c r="A135" s="83" t="s">
        <v>2097</v>
      </c>
      <c r="B135" s="83" t="s">
        <v>2098</v>
      </c>
    </row>
    <row r="136" spans="1:2" ht="68">
      <c r="A136" s="83" t="s">
        <v>2099</v>
      </c>
      <c r="B136" s="83" t="s">
        <v>2100</v>
      </c>
    </row>
    <row r="137" spans="1:2" ht="85">
      <c r="A137" s="83" t="s">
        <v>2101</v>
      </c>
      <c r="B137" s="83" t="s">
        <v>2102</v>
      </c>
    </row>
    <row r="138" spans="1:2" ht="51">
      <c r="A138" s="83" t="s">
        <v>2103</v>
      </c>
      <c r="B138" s="83" t="s">
        <v>2104</v>
      </c>
    </row>
    <row r="139" spans="1:2" ht="51">
      <c r="A139" s="83" t="s">
        <v>2105</v>
      </c>
      <c r="B139" s="83" t="s">
        <v>2106</v>
      </c>
    </row>
    <row r="140" spans="1:2" ht="51">
      <c r="A140" s="83" t="s">
        <v>2107</v>
      </c>
      <c r="B140" s="83" t="s">
        <v>2108</v>
      </c>
    </row>
    <row r="141" spans="1:2" ht="68">
      <c r="A141" s="83" t="s">
        <v>2109</v>
      </c>
      <c r="B141" s="83" t="s">
        <v>2110</v>
      </c>
    </row>
    <row r="142" spans="1:2" ht="51">
      <c r="A142" s="83" t="s">
        <v>2111</v>
      </c>
      <c r="B142" s="83" t="s">
        <v>2112</v>
      </c>
    </row>
    <row r="143" spans="1:2" ht="51">
      <c r="A143" s="83" t="s">
        <v>2113</v>
      </c>
      <c r="B143" s="83" t="s">
        <v>2114</v>
      </c>
    </row>
    <row r="144" spans="1:2" ht="51">
      <c r="A144" s="83" t="s">
        <v>2115</v>
      </c>
      <c r="B144" s="83" t="s">
        <v>2116</v>
      </c>
    </row>
    <row r="145" spans="1:2" ht="51">
      <c r="A145" s="83" t="s">
        <v>2117</v>
      </c>
      <c r="B145" s="83" t="s">
        <v>2118</v>
      </c>
    </row>
    <row r="146" spans="1:2" ht="51">
      <c r="A146" s="83" t="s">
        <v>2119</v>
      </c>
      <c r="B146" s="83" t="s">
        <v>2120</v>
      </c>
    </row>
    <row r="147" spans="1:2" ht="68">
      <c r="A147" s="83" t="s">
        <v>2121</v>
      </c>
      <c r="B147" s="83" t="s">
        <v>2122</v>
      </c>
    </row>
    <row r="148" spans="1:2" ht="119">
      <c r="A148" s="83" t="s">
        <v>2123</v>
      </c>
      <c r="B148" s="83" t="s">
        <v>2124</v>
      </c>
    </row>
    <row r="149" spans="1:2" ht="119">
      <c r="A149" s="83" t="s">
        <v>2125</v>
      </c>
      <c r="B149" s="83" t="s">
        <v>2126</v>
      </c>
    </row>
    <row r="150" spans="1:2" ht="14">
      <c r="A150" s="179" t="s">
        <v>2127</v>
      </c>
      <c r="B150" s="164"/>
    </row>
    <row r="151" spans="1:2" ht="51">
      <c r="A151" s="83" t="s">
        <v>2128</v>
      </c>
      <c r="B151" s="83" t="s">
        <v>2129</v>
      </c>
    </row>
    <row r="152" spans="1:2" ht="51">
      <c r="A152" s="83" t="s">
        <v>2130</v>
      </c>
      <c r="B152" s="83" t="s">
        <v>2131</v>
      </c>
    </row>
    <row r="153" spans="1:2" ht="51">
      <c r="A153" s="83" t="s">
        <v>2132</v>
      </c>
      <c r="B153" s="83" t="s">
        <v>2133</v>
      </c>
    </row>
    <row r="154" spans="1:2" ht="51">
      <c r="A154" s="83" t="s">
        <v>2134</v>
      </c>
      <c r="B154" s="83" t="s">
        <v>2135</v>
      </c>
    </row>
    <row r="155" spans="1:2" ht="51">
      <c r="A155" s="83" t="s">
        <v>2136</v>
      </c>
      <c r="B155" s="83" t="s">
        <v>2137</v>
      </c>
    </row>
    <row r="156" spans="1:2" ht="51">
      <c r="A156" s="83" t="s">
        <v>2138</v>
      </c>
      <c r="B156" s="83" t="s">
        <v>2139</v>
      </c>
    </row>
    <row r="157" spans="1:2" ht="51">
      <c r="A157" s="83" t="s">
        <v>2140</v>
      </c>
      <c r="B157" s="83" t="s">
        <v>2141</v>
      </c>
    </row>
    <row r="158" spans="1:2" ht="51">
      <c r="A158" s="83" t="s">
        <v>2142</v>
      </c>
      <c r="B158" s="83" t="s">
        <v>2143</v>
      </c>
    </row>
    <row r="159" spans="1:2" ht="68">
      <c r="A159" s="83" t="s">
        <v>2144</v>
      </c>
      <c r="B159" s="83" t="s">
        <v>2145</v>
      </c>
    </row>
    <row r="160" spans="1:2" ht="51">
      <c r="A160" s="83" t="s">
        <v>2146</v>
      </c>
      <c r="B160" s="83" t="s">
        <v>2147</v>
      </c>
    </row>
    <row r="161" spans="1:2" ht="51">
      <c r="A161" s="83" t="s">
        <v>2148</v>
      </c>
      <c r="B161" s="83" t="s">
        <v>2149</v>
      </c>
    </row>
    <row r="162" spans="1:2" ht="51">
      <c r="A162" s="83" t="s">
        <v>2150</v>
      </c>
      <c r="B162" s="83" t="s">
        <v>2151</v>
      </c>
    </row>
    <row r="163" spans="1:2" ht="51">
      <c r="A163" s="83" t="s">
        <v>2152</v>
      </c>
      <c r="B163" s="83" t="s">
        <v>2153</v>
      </c>
    </row>
    <row r="164" spans="1:2" ht="14">
      <c r="A164" s="179" t="s">
        <v>2154</v>
      </c>
      <c r="B164" s="164"/>
    </row>
    <row r="165" spans="1:2" ht="34">
      <c r="A165" s="83" t="s">
        <v>2155</v>
      </c>
      <c r="B165" s="83" t="s">
        <v>2156</v>
      </c>
    </row>
    <row r="166" spans="1:2" ht="34">
      <c r="A166" s="83" t="s">
        <v>2157</v>
      </c>
      <c r="B166" s="83" t="s">
        <v>2158</v>
      </c>
    </row>
    <row r="167" spans="1:2" ht="51">
      <c r="A167" s="83" t="s">
        <v>2159</v>
      </c>
      <c r="B167" s="83" t="s">
        <v>2160</v>
      </c>
    </row>
    <row r="168" spans="1:2" ht="34">
      <c r="A168" s="83" t="s">
        <v>2161</v>
      </c>
      <c r="B168" s="83" t="s">
        <v>2162</v>
      </c>
    </row>
    <row r="169" spans="1:2" ht="17">
      <c r="A169" s="83" t="s">
        <v>2163</v>
      </c>
      <c r="B169" s="83" t="s">
        <v>2164</v>
      </c>
    </row>
    <row r="170" spans="1:2" ht="85">
      <c r="A170" s="83" t="s">
        <v>2165</v>
      </c>
      <c r="B170" s="83" t="s">
        <v>2166</v>
      </c>
    </row>
    <row r="171" spans="1:2" ht="34">
      <c r="A171" s="83" t="s">
        <v>2167</v>
      </c>
      <c r="B171" s="83" t="s">
        <v>2168</v>
      </c>
    </row>
    <row r="172" spans="1:2" ht="17">
      <c r="A172" s="83" t="s">
        <v>2169</v>
      </c>
      <c r="B172" s="83" t="s">
        <v>1316</v>
      </c>
    </row>
    <row r="173" spans="1:2" ht="17">
      <c r="A173" s="83" t="s">
        <v>2170</v>
      </c>
      <c r="B173" s="83" t="s">
        <v>1315</v>
      </c>
    </row>
    <row r="174" spans="1:2" ht="34">
      <c r="A174" s="83" t="s">
        <v>2171</v>
      </c>
      <c r="B174" s="83" t="s">
        <v>2172</v>
      </c>
    </row>
    <row r="175" spans="1:2" ht="51">
      <c r="A175" s="83" t="s">
        <v>2173</v>
      </c>
      <c r="B175" s="83" t="s">
        <v>2174</v>
      </c>
    </row>
    <row r="176" spans="1:2" ht="51">
      <c r="A176" s="83" t="s">
        <v>2175</v>
      </c>
      <c r="B176" s="83" t="s">
        <v>2176</v>
      </c>
    </row>
    <row r="177" spans="1:2" ht="51">
      <c r="A177" s="83" t="s">
        <v>2177</v>
      </c>
      <c r="B177" s="83" t="s">
        <v>2178</v>
      </c>
    </row>
    <row r="178" spans="1:2" ht="85">
      <c r="A178" s="83" t="s">
        <v>2179</v>
      </c>
      <c r="B178" s="83" t="s">
        <v>2180</v>
      </c>
    </row>
    <row r="179" spans="1:2" ht="51">
      <c r="A179" s="83" t="s">
        <v>2181</v>
      </c>
      <c r="B179" s="83" t="s">
        <v>1993</v>
      </c>
    </row>
    <row r="180" spans="1:2" ht="51">
      <c r="A180" s="83" t="s">
        <v>2182</v>
      </c>
      <c r="B180" s="83" t="s">
        <v>2183</v>
      </c>
    </row>
    <row r="181" spans="1:2" ht="16">
      <c r="A181" s="82"/>
    </row>
  </sheetData>
  <mergeCells count="12">
    <mergeCell ref="A102:B102"/>
    <mergeCell ref="A112:B112"/>
    <mergeCell ref="A130:B130"/>
    <mergeCell ref="A150:B150"/>
    <mergeCell ref="A164:B164"/>
    <mergeCell ref="A79:B79"/>
    <mergeCell ref="A91:B91"/>
    <mergeCell ref="A13:B13"/>
    <mergeCell ref="A34:B34"/>
    <mergeCell ref="A46:B46"/>
    <mergeCell ref="A58:B58"/>
    <mergeCell ref="A71:B71"/>
  </mergeCells>
  <hyperlinks>
    <hyperlink ref="A110"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48"/>
  <sheetViews>
    <sheetView workbookViewId="0"/>
  </sheetViews>
  <sheetFormatPr baseColWidth="10" defaultColWidth="14.5" defaultRowHeight="12.75" customHeight="1"/>
  <sheetData>
    <row r="1" spans="1:26" ht="12.75" customHeight="1">
      <c r="A1" s="2" t="s">
        <v>2184</v>
      </c>
      <c r="C1" s="2" t="s">
        <v>2185</v>
      </c>
    </row>
    <row r="2" spans="1:26" ht="12.75" customHeight="1">
      <c r="A2" s="84" t="s">
        <v>2186</v>
      </c>
      <c r="C2" s="2" t="s">
        <v>0</v>
      </c>
      <c r="D2" s="2" t="s">
        <v>1</v>
      </c>
    </row>
    <row r="3" spans="1:26" ht="12.75" customHeight="1">
      <c r="A3" s="85" t="s">
        <v>931</v>
      </c>
      <c r="B3" s="85" t="s">
        <v>2187</v>
      </c>
    </row>
    <row r="4" spans="1:26" ht="12.75" customHeight="1">
      <c r="A4" s="85" t="s">
        <v>823</v>
      </c>
      <c r="B4" s="85" t="s">
        <v>2188</v>
      </c>
    </row>
    <row r="5" spans="1:26" ht="12.75" customHeight="1">
      <c r="A5" s="85" t="s">
        <v>2189</v>
      </c>
      <c r="B5" s="85" t="s">
        <v>2190</v>
      </c>
    </row>
    <row r="6" spans="1:26" ht="12.75" customHeight="1">
      <c r="A6" s="85" t="s">
        <v>764</v>
      </c>
      <c r="B6" s="85" t="s">
        <v>2191</v>
      </c>
    </row>
    <row r="7" spans="1:26" ht="12.75" customHeight="1">
      <c r="A7" s="85" t="s">
        <v>2192</v>
      </c>
      <c r="B7" s="85" t="s">
        <v>2193</v>
      </c>
    </row>
    <row r="8" spans="1:26" ht="12.75" customHeight="1">
      <c r="A8" s="85" t="s">
        <v>2194</v>
      </c>
      <c r="B8" s="85" t="s">
        <v>2195</v>
      </c>
    </row>
    <row r="9" spans="1:26" ht="12.75" customHeight="1">
      <c r="A9" s="86" t="s">
        <v>2196</v>
      </c>
      <c r="B9" s="85"/>
    </row>
    <row r="10" spans="1:26" ht="12.75" customHeight="1">
      <c r="A10" s="87" t="s">
        <v>2197</v>
      </c>
      <c r="B10" s="88" t="s">
        <v>2198</v>
      </c>
    </row>
    <row r="11" spans="1:26" ht="12.75" customHeight="1">
      <c r="A11" s="85" t="s">
        <v>2199</v>
      </c>
      <c r="B11" s="85" t="s">
        <v>2200</v>
      </c>
    </row>
    <row r="12" spans="1:26" ht="12.75" customHeight="1">
      <c r="A12" s="85" t="s">
        <v>2201</v>
      </c>
      <c r="B12" s="85" t="s">
        <v>2202</v>
      </c>
    </row>
    <row r="13" spans="1:26" ht="12.75" customHeight="1">
      <c r="A13" s="89" t="s">
        <v>2203</v>
      </c>
      <c r="B13" s="85" t="s">
        <v>2204</v>
      </c>
    </row>
    <row r="14" spans="1:26" ht="12.75" customHeight="1">
      <c r="A14" s="88" t="s">
        <v>2205</v>
      </c>
      <c r="B14" s="88"/>
      <c r="C14" s="90"/>
      <c r="D14" s="90"/>
      <c r="E14" s="90"/>
      <c r="F14" s="90"/>
      <c r="G14" s="90"/>
      <c r="H14" s="90"/>
      <c r="I14" s="90"/>
      <c r="J14" s="90"/>
      <c r="K14" s="90"/>
      <c r="L14" s="90"/>
      <c r="M14" s="90"/>
      <c r="N14" s="90"/>
      <c r="O14" s="90"/>
      <c r="P14" s="90"/>
      <c r="Q14" s="90"/>
      <c r="R14" s="90"/>
      <c r="S14" s="90"/>
      <c r="T14" s="90"/>
      <c r="U14" s="90"/>
      <c r="V14" s="90"/>
      <c r="W14" s="90"/>
      <c r="X14" s="90"/>
      <c r="Y14" s="90"/>
      <c r="Z14" s="90"/>
    </row>
    <row r="15" spans="1:26" ht="12.75" customHeight="1">
      <c r="A15" s="85" t="s">
        <v>931</v>
      </c>
      <c r="B15" s="85" t="s">
        <v>2206</v>
      </c>
    </row>
    <row r="16" spans="1:26" ht="12.75" customHeight="1">
      <c r="A16" s="85" t="s">
        <v>823</v>
      </c>
      <c r="B16" s="85" t="s">
        <v>2207</v>
      </c>
    </row>
    <row r="17" spans="1:26" ht="12.75" customHeight="1">
      <c r="A17" s="85" t="s">
        <v>2189</v>
      </c>
      <c r="B17" s="85" t="s">
        <v>2208</v>
      </c>
    </row>
    <row r="18" spans="1:26" ht="12.75" customHeight="1">
      <c r="A18" s="85" t="s">
        <v>764</v>
      </c>
      <c r="B18" s="85" t="s">
        <v>2209</v>
      </c>
    </row>
    <row r="19" spans="1:26" ht="12.75" customHeight="1">
      <c r="A19" s="85" t="s">
        <v>878</v>
      </c>
      <c r="B19" s="85" t="s">
        <v>2210</v>
      </c>
    </row>
    <row r="20" spans="1:26" ht="12.75" customHeight="1">
      <c r="A20" s="85" t="s">
        <v>847</v>
      </c>
      <c r="B20" s="85" t="s">
        <v>2211</v>
      </c>
    </row>
    <row r="21" spans="1:26" ht="12.75" customHeight="1">
      <c r="A21" s="180" t="s">
        <v>2212</v>
      </c>
      <c r="B21" s="171"/>
      <c r="C21" s="90"/>
      <c r="D21" s="90"/>
      <c r="E21" s="90"/>
      <c r="F21" s="90"/>
      <c r="G21" s="90"/>
      <c r="H21" s="90"/>
      <c r="I21" s="90"/>
      <c r="J21" s="90"/>
      <c r="K21" s="90"/>
      <c r="L21" s="90"/>
      <c r="M21" s="90"/>
      <c r="N21" s="90"/>
      <c r="O21" s="90"/>
      <c r="P21" s="90"/>
      <c r="Q21" s="90"/>
      <c r="R21" s="90"/>
      <c r="S21" s="90"/>
      <c r="T21" s="90"/>
      <c r="U21" s="90"/>
      <c r="V21" s="90"/>
      <c r="W21" s="90"/>
      <c r="X21" s="90"/>
      <c r="Y21" s="90"/>
      <c r="Z21" s="90"/>
    </row>
    <row r="22" spans="1:26" ht="12.75" customHeight="1">
      <c r="A22" s="85" t="s">
        <v>931</v>
      </c>
      <c r="B22" s="85" t="s">
        <v>2213</v>
      </c>
    </row>
    <row r="23" spans="1:26" ht="12.75" customHeight="1">
      <c r="A23" s="85" t="s">
        <v>823</v>
      </c>
      <c r="B23" s="85" t="s">
        <v>2214</v>
      </c>
    </row>
    <row r="24" spans="1:26" ht="12.75" customHeight="1">
      <c r="A24" s="85" t="s">
        <v>2215</v>
      </c>
      <c r="B24" s="85" t="s">
        <v>2216</v>
      </c>
    </row>
    <row r="25" spans="1:26" ht="12.75" customHeight="1">
      <c r="A25" s="85" t="s">
        <v>2217</v>
      </c>
      <c r="B25" s="85" t="s">
        <v>2218</v>
      </c>
    </row>
    <row r="26" spans="1:26" ht="12.75" customHeight="1">
      <c r="A26" s="85" t="s">
        <v>878</v>
      </c>
      <c r="B26" s="85" t="s">
        <v>2219</v>
      </c>
    </row>
    <row r="27" spans="1:26" ht="12.75" customHeight="1">
      <c r="A27" s="84" t="s">
        <v>2220</v>
      </c>
      <c r="B27" s="90"/>
      <c r="C27" s="90"/>
      <c r="D27" s="90"/>
      <c r="E27" s="90"/>
      <c r="F27" s="90"/>
      <c r="G27" s="90"/>
      <c r="H27" s="90"/>
      <c r="I27" s="90"/>
      <c r="J27" s="90"/>
      <c r="K27" s="90"/>
      <c r="L27" s="90"/>
      <c r="M27" s="90"/>
      <c r="N27" s="90"/>
      <c r="O27" s="90"/>
      <c r="P27" s="90"/>
      <c r="Q27" s="90"/>
      <c r="R27" s="90"/>
      <c r="S27" s="90"/>
      <c r="T27" s="90"/>
      <c r="U27" s="90"/>
      <c r="V27" s="90"/>
      <c r="W27" s="90"/>
      <c r="X27" s="90"/>
      <c r="Y27" s="90"/>
      <c r="Z27" s="90"/>
    </row>
    <row r="28" spans="1:26" ht="12.75" customHeight="1">
      <c r="A28" s="85" t="s">
        <v>2221</v>
      </c>
      <c r="B28" s="85" t="s">
        <v>2222</v>
      </c>
    </row>
    <row r="29" spans="1:26" ht="12.75" customHeight="1">
      <c r="A29" s="85" t="s">
        <v>2223</v>
      </c>
      <c r="B29" s="85" t="s">
        <v>2224</v>
      </c>
    </row>
    <row r="30" spans="1:26" ht="12.75" customHeight="1">
      <c r="A30" s="85" t="s">
        <v>2199</v>
      </c>
      <c r="B30" s="85" t="s">
        <v>2225</v>
      </c>
    </row>
    <row r="31" spans="1:26" ht="12.75" customHeight="1">
      <c r="A31" s="85" t="s">
        <v>2201</v>
      </c>
      <c r="B31" s="85" t="s">
        <v>2226</v>
      </c>
    </row>
    <row r="32" spans="1:26" ht="12.75" customHeight="1">
      <c r="A32" s="89" t="s">
        <v>2227</v>
      </c>
      <c r="B32" s="89" t="s">
        <v>2228</v>
      </c>
    </row>
    <row r="33" spans="1:26" ht="12.75" customHeight="1">
      <c r="A33" s="85" t="s">
        <v>884</v>
      </c>
      <c r="B33" s="85" t="s">
        <v>2229</v>
      </c>
    </row>
    <row r="34" spans="1:26" ht="12.75" customHeight="1">
      <c r="A34" s="85" t="s">
        <v>839</v>
      </c>
      <c r="B34" s="85" t="s">
        <v>2230</v>
      </c>
    </row>
    <row r="35" spans="1:26" ht="12.75" customHeight="1">
      <c r="A35" s="85" t="s">
        <v>1624</v>
      </c>
      <c r="B35" s="85" t="s">
        <v>2231</v>
      </c>
    </row>
    <row r="36" spans="1:26" ht="12.75" customHeight="1">
      <c r="A36" s="85" t="s">
        <v>2217</v>
      </c>
      <c r="B36" s="85" t="s">
        <v>2232</v>
      </c>
    </row>
    <row r="37" spans="1:26" ht="12.75" customHeight="1">
      <c r="A37" s="85" t="s">
        <v>2215</v>
      </c>
      <c r="B37" s="85" t="s">
        <v>2233</v>
      </c>
    </row>
    <row r="38" spans="1:26" ht="12.75" customHeight="1">
      <c r="A38" s="180" t="s">
        <v>2234</v>
      </c>
      <c r="B38" s="171"/>
      <c r="C38" s="90"/>
      <c r="D38" s="90"/>
      <c r="E38" s="90"/>
      <c r="F38" s="90"/>
      <c r="G38" s="90"/>
      <c r="H38" s="90"/>
      <c r="I38" s="90"/>
      <c r="J38" s="90"/>
      <c r="K38" s="90"/>
      <c r="L38" s="90"/>
      <c r="M38" s="90"/>
      <c r="N38" s="90"/>
      <c r="O38" s="90"/>
      <c r="P38" s="90"/>
      <c r="Q38" s="90"/>
      <c r="R38" s="90"/>
      <c r="S38" s="90"/>
      <c r="T38" s="90"/>
      <c r="U38" s="90"/>
      <c r="V38" s="90"/>
      <c r="W38" s="90"/>
      <c r="X38" s="90"/>
      <c r="Y38" s="90"/>
      <c r="Z38" s="90"/>
    </row>
    <row r="39" spans="1:26" ht="12.75" customHeight="1">
      <c r="A39" s="85" t="s">
        <v>2199</v>
      </c>
      <c r="B39" s="85" t="s">
        <v>2235</v>
      </c>
    </row>
    <row r="40" spans="1:26" ht="12.75" customHeight="1">
      <c r="A40" s="85" t="s">
        <v>2201</v>
      </c>
      <c r="B40" s="85" t="s">
        <v>2236</v>
      </c>
    </row>
    <row r="41" spans="1:26" ht="12.75" customHeight="1">
      <c r="A41" s="89" t="s">
        <v>2203</v>
      </c>
      <c r="B41" s="85" t="s">
        <v>2237</v>
      </c>
    </row>
    <row r="42" spans="1:26" ht="12.75" customHeight="1">
      <c r="A42" s="85" t="s">
        <v>931</v>
      </c>
      <c r="B42" s="85" t="s">
        <v>2238</v>
      </c>
    </row>
    <row r="43" spans="1:26" ht="12.75" customHeight="1">
      <c r="A43" s="85" t="s">
        <v>823</v>
      </c>
      <c r="B43" s="85" t="s">
        <v>2239</v>
      </c>
    </row>
    <row r="44" spans="1:26" ht="12.75" customHeight="1">
      <c r="A44" s="85" t="s">
        <v>2189</v>
      </c>
      <c r="B44" s="85" t="s">
        <v>2240</v>
      </c>
    </row>
    <row r="45" spans="1:26" ht="12.75" customHeight="1">
      <c r="A45" s="85" t="s">
        <v>764</v>
      </c>
      <c r="B45" s="85" t="s">
        <v>2241</v>
      </c>
    </row>
    <row r="46" spans="1:26" ht="12.75" customHeight="1">
      <c r="A46" s="85" t="s">
        <v>2242</v>
      </c>
      <c r="B46" s="85" t="s">
        <v>2243</v>
      </c>
    </row>
    <row r="47" spans="1:26" ht="12.75" customHeight="1">
      <c r="A47" s="85" t="s">
        <v>855</v>
      </c>
      <c r="B47" s="85" t="s">
        <v>2244</v>
      </c>
    </row>
    <row r="48" spans="1:26" ht="12.75" customHeight="1">
      <c r="A48" s="85" t="s">
        <v>847</v>
      </c>
      <c r="B48" s="85" t="s">
        <v>2245</v>
      </c>
    </row>
  </sheetData>
  <mergeCells count="2">
    <mergeCell ref="A21:B21"/>
    <mergeCell ref="A38:B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2:J40"/>
  <sheetViews>
    <sheetView workbookViewId="0"/>
  </sheetViews>
  <sheetFormatPr baseColWidth="10" defaultColWidth="14.5" defaultRowHeight="12.75" customHeight="1"/>
  <cols>
    <col min="1" max="1" width="21.1640625" customWidth="1"/>
    <col min="2" max="2" width="12.33203125" customWidth="1"/>
    <col min="3" max="10" width="9.33203125" customWidth="1"/>
  </cols>
  <sheetData>
    <row r="2" spans="1:10" ht="12.75" customHeight="1">
      <c r="F2" s="163"/>
      <c r="G2" s="164"/>
      <c r="H2" s="164"/>
      <c r="I2" s="164"/>
      <c r="J2" s="164"/>
    </row>
    <row r="3" spans="1:10" ht="12.75" customHeight="1">
      <c r="A3" s="91" t="s">
        <v>2246</v>
      </c>
      <c r="F3" s="164"/>
      <c r="G3" s="164"/>
      <c r="H3" s="164"/>
      <c r="I3" s="164"/>
      <c r="J3" s="164"/>
    </row>
    <row r="4" spans="1:10" ht="12.75" customHeight="1">
      <c r="F4" s="164"/>
      <c r="G4" s="164"/>
      <c r="H4" s="164"/>
      <c r="I4" s="164"/>
      <c r="J4" s="164"/>
    </row>
    <row r="5" spans="1:10" ht="12.75" customHeight="1">
      <c r="F5" s="164"/>
      <c r="G5" s="164"/>
      <c r="H5" s="164"/>
      <c r="I5" s="164"/>
      <c r="J5" s="164"/>
    </row>
    <row r="6" spans="1:10" ht="12.75" customHeight="1">
      <c r="D6" s="2" t="s">
        <v>0</v>
      </c>
      <c r="F6" s="164"/>
      <c r="G6" s="164"/>
      <c r="H6" s="164"/>
      <c r="I6" s="164"/>
      <c r="J6" s="164"/>
    </row>
    <row r="7" spans="1:10" ht="12.75" customHeight="1">
      <c r="A7" s="11" t="s">
        <v>2247</v>
      </c>
      <c r="D7" s="11"/>
      <c r="F7" s="164"/>
      <c r="G7" s="164"/>
      <c r="H7" s="164"/>
      <c r="I7" s="164"/>
      <c r="J7" s="164"/>
    </row>
    <row r="8" spans="1:10" ht="12.75" customHeight="1">
      <c r="A8" s="11" t="s">
        <v>2248</v>
      </c>
      <c r="D8" s="11"/>
      <c r="F8" s="164"/>
      <c r="G8" s="164"/>
      <c r="H8" s="164"/>
      <c r="I8" s="164"/>
      <c r="J8" s="164"/>
    </row>
    <row r="9" spans="1:10" ht="12.75" customHeight="1">
      <c r="A9" s="11" t="s">
        <v>2249</v>
      </c>
      <c r="D9" s="11"/>
      <c r="F9" s="164"/>
      <c r="G9" s="164"/>
      <c r="H9" s="164"/>
      <c r="I9" s="164"/>
      <c r="J9" s="164"/>
    </row>
    <row r="10" spans="1:10" ht="12.75" customHeight="1">
      <c r="A10" s="11" t="s">
        <v>2250</v>
      </c>
      <c r="D10" s="11"/>
      <c r="F10" s="164"/>
      <c r="G10" s="164"/>
      <c r="H10" s="164"/>
      <c r="I10" s="164"/>
      <c r="J10" s="164"/>
    </row>
    <row r="11" spans="1:10" ht="12.75" customHeight="1">
      <c r="A11" s="11" t="s">
        <v>2251</v>
      </c>
      <c r="D11" s="11"/>
      <c r="F11" s="164"/>
      <c r="G11" s="164"/>
      <c r="H11" s="164"/>
      <c r="I11" s="164"/>
      <c r="J11" s="164"/>
    </row>
    <row r="12" spans="1:10" ht="12.75" customHeight="1">
      <c r="A12" s="11" t="s">
        <v>2252</v>
      </c>
      <c r="D12" s="11"/>
      <c r="F12" s="164"/>
      <c r="G12" s="164"/>
      <c r="H12" s="164"/>
      <c r="I12" s="164"/>
      <c r="J12" s="164"/>
    </row>
    <row r="13" spans="1:10" ht="12.75" customHeight="1">
      <c r="A13" s="2" t="s">
        <v>2253</v>
      </c>
      <c r="D13" s="16"/>
      <c r="E13" s="11"/>
      <c r="F13" s="164"/>
      <c r="G13" s="164"/>
      <c r="H13" s="164"/>
      <c r="I13" s="164"/>
      <c r="J13" s="164"/>
    </row>
    <row r="14" spans="1:10" ht="12.75" customHeight="1">
      <c r="D14" s="68">
        <f>SUM(D7:D13)</f>
        <v>0</v>
      </c>
      <c r="E14" s="11" t="s">
        <v>2254</v>
      </c>
      <c r="F14" s="164"/>
      <c r="G14" s="164"/>
      <c r="H14" s="164"/>
      <c r="I14" s="164"/>
      <c r="J14" s="164"/>
    </row>
    <row r="15" spans="1:10" ht="12.75" customHeight="1">
      <c r="F15" s="164"/>
      <c r="G15" s="164"/>
      <c r="H15" s="164"/>
      <c r="I15" s="164"/>
      <c r="J15" s="164"/>
    </row>
    <row r="16" spans="1:10" ht="12.75" customHeight="1">
      <c r="F16" s="164"/>
      <c r="G16" s="164"/>
      <c r="H16" s="164"/>
      <c r="I16" s="164"/>
      <c r="J16" s="164"/>
    </row>
    <row r="18" spans="1:4" ht="12.75" customHeight="1">
      <c r="A18" s="2" t="s">
        <v>2255</v>
      </c>
    </row>
    <row r="23" spans="1:4" ht="12.75" customHeight="1">
      <c r="A23" s="92" t="s">
        <v>2256</v>
      </c>
      <c r="C23" s="2" t="s">
        <v>2257</v>
      </c>
      <c r="D23" s="2" t="s">
        <v>0</v>
      </c>
    </row>
    <row r="24" spans="1:4" ht="12.75" customHeight="1">
      <c r="A24" s="11" t="s">
        <v>2249</v>
      </c>
      <c r="D24" s="11"/>
    </row>
    <row r="25" spans="1:4" ht="12.75" customHeight="1">
      <c r="A25" s="16" t="s">
        <v>2258</v>
      </c>
      <c r="D25" s="11"/>
    </row>
    <row r="26" spans="1:4" ht="12.75" customHeight="1">
      <c r="A26" s="16" t="s">
        <v>2259</v>
      </c>
      <c r="D26" s="16"/>
    </row>
    <row r="27" spans="1:4" ht="12.75" customHeight="1">
      <c r="A27" s="16" t="s">
        <v>2260</v>
      </c>
      <c r="D27" s="16"/>
    </row>
    <row r="28" spans="1:4" ht="12.75" customHeight="1">
      <c r="A28" s="11" t="s">
        <v>2250</v>
      </c>
      <c r="D28" s="11"/>
    </row>
    <row r="29" spans="1:4" ht="12.75" customHeight="1">
      <c r="A29" s="11" t="s">
        <v>2251</v>
      </c>
      <c r="D29" s="11"/>
    </row>
    <row r="30" spans="1:4" ht="12.75" customHeight="1">
      <c r="A30" s="11" t="s">
        <v>2252</v>
      </c>
      <c r="D30" s="11"/>
    </row>
    <row r="31" spans="1:4" ht="12.75" customHeight="1">
      <c r="A31" s="93" t="s">
        <v>2261</v>
      </c>
      <c r="D31" s="11"/>
    </row>
    <row r="32" spans="1:4" ht="12.75" customHeight="1">
      <c r="A32" s="2" t="s">
        <v>2262</v>
      </c>
    </row>
    <row r="33" spans="1:5" ht="12.75" customHeight="1">
      <c r="A33" s="2" t="s">
        <v>2253</v>
      </c>
      <c r="D33" s="16"/>
      <c r="E33" s="11"/>
    </row>
    <row r="34" spans="1:5" ht="12.75" customHeight="1">
      <c r="A34" s="2" t="s">
        <v>2263</v>
      </c>
      <c r="D34" s="16">
        <f>SUM(D24:D33)</f>
        <v>0</v>
      </c>
      <c r="E34" s="11" t="s">
        <v>2254</v>
      </c>
    </row>
    <row r="38" spans="1:5" ht="12.75" customHeight="1">
      <c r="A38" s="11" t="s">
        <v>2264</v>
      </c>
    </row>
    <row r="40" spans="1:5" ht="12.75" customHeight="1">
      <c r="A40" s="11" t="s">
        <v>2265</v>
      </c>
      <c r="D40" s="11">
        <v>1</v>
      </c>
    </row>
  </sheetData>
  <mergeCells count="1">
    <mergeCell ref="F2:J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13</vt:i4>
      </vt:variant>
    </vt:vector>
  </HeadingPairs>
  <TitlesOfParts>
    <vt:vector size="13" baseType="lpstr">
      <vt:lpstr>Computer-jaws commands</vt:lpstr>
      <vt:lpstr>brailleNemeth</vt:lpstr>
      <vt:lpstr>Duxbury</vt:lpstr>
      <vt:lpstr>Focus display </vt:lpstr>
      <vt:lpstr>Gmaildrive</vt:lpstr>
      <vt:lpstr>Outlook email</vt:lpstr>
      <vt:lpstr>Google Docs</vt:lpstr>
      <vt:lpstr>Canvasgoogle or other school pl</vt:lpstr>
      <vt:lpstr>video chat tandem</vt:lpstr>
      <vt:lpstr>powerpoint</vt:lpstr>
      <vt:lpstr>Word</vt:lpstr>
      <vt:lpstr>Excel</vt:lpstr>
      <vt:lpstr>Google Meet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2022-02-16T15:10:34Z</dcterms:created>
  <dcterms:modified xsi:type="dcterms:W3CDTF">2022-02-16T15:14:47Z</dcterms:modified>
</cp:coreProperties>
</file>